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westnorfolk.sharepoint.com/sites/LocalPlanExamination/Shared Documents/AMR/2024-2025/Housing Trajectory/"/>
    </mc:Choice>
  </mc:AlternateContent>
  <xr:revisionPtr revIDLastSave="852" documentId="8_{1B66EEDB-C92D-476F-81FA-A76BA894313E}" xr6:coauthVersionLast="47" xr6:coauthVersionMax="47" xr10:uidLastSave="{09BD08BF-8D3A-4070-A126-E94C8A2B8D90}"/>
  <bookViews>
    <workbookView xWindow="-108" yWindow="-108" windowWidth="23256" windowHeight="12576" firstSheet="11" activeTab="13" xr2:uid="{00000000-000D-0000-FFFF-FFFF00000000}"/>
  </bookViews>
  <sheets>
    <sheet name="Extant pps 1 April 2025" sheetId="1" r:id="rId1"/>
    <sheet name="LP 2021-2040 Alloc WPP" sheetId="2" r:id="rId2"/>
    <sheet name="LP 2021-2040 Alloc WOPP" sheetId="3" r:id="rId3"/>
    <sheet name="NDP Alloc WPP" sheetId="4" r:id="rId4"/>
    <sheet name="NDP Alloc WOPP" sheetId="5" r:id="rId5"/>
    <sheet name="Windfalls 1-4" sheetId="6" r:id="rId6"/>
    <sheet name="Windfalls 5-9" sheetId="7" r:id="rId7"/>
    <sheet name="Windfalls 10+" sheetId="8" r:id="rId8"/>
    <sheet name="Windfall Allowance" sheetId="9" r:id="rId9"/>
    <sheet name="Windfall allowance calculation" sheetId="10" r:id="rId10"/>
    <sheet name="Housing Supply Plan Period" sheetId="11" r:id="rId11"/>
    <sheet name="5-year HLS calculation" sheetId="12" r:id="rId12"/>
    <sheet name="SUMMARY" sheetId="13" r:id="rId13"/>
    <sheet name="TRAJECTORY GRAPHS" sheetId="14" r:id="rId14"/>
  </sheets>
  <definedNames>
    <definedName name="_xlnm._FilterDatabase" localSheetId="1" hidden="1">'LP 2021-2040 Alloc WPP'!$A$1:$AA$33</definedName>
    <definedName name="_xlnm._FilterDatabase" localSheetId="7" hidden="1">'Windfalls 10+'!$A$1:$AA$49</definedName>
    <definedName name="_xlnm._FilterDatabase" localSheetId="5" hidden="1">'Windfalls 1-4'!$A$1:$AA$535</definedName>
    <definedName name="_xlnm._FilterDatabase" localSheetId="6" hidden="1">'Windfalls 5-9'!$A$1:$AA$52</definedName>
    <definedName name="Housing_Report_24_25_with_trajectory">'Extant pps 1 April 2025'!$A$1:$AB$668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1" l="1"/>
  <c r="W4" i="13"/>
  <c r="W11" i="13" s="1"/>
  <c r="W5" i="13"/>
  <c r="W6" i="13"/>
  <c r="W7" i="13"/>
  <c r="W8" i="13"/>
  <c r="W9" i="13"/>
  <c r="W10" i="13"/>
  <c r="X4" i="13"/>
  <c r="X11" i="13" s="1"/>
  <c r="X5" i="13"/>
  <c r="X6" i="13"/>
  <c r="X7" i="13"/>
  <c r="X8" i="13"/>
  <c r="X9" i="13"/>
  <c r="X10" i="13"/>
  <c r="AA26" i="3"/>
  <c r="AA3" i="3"/>
  <c r="AA4" i="3"/>
  <c r="AA5" i="3"/>
  <c r="AA6" i="3"/>
  <c r="AA7" i="3"/>
  <c r="AA8" i="3"/>
  <c r="AA9" i="3"/>
  <c r="AA10" i="3"/>
  <c r="AA11" i="3"/>
  <c r="AA12" i="3"/>
  <c r="AA13" i="3"/>
  <c r="AA14" i="3"/>
  <c r="AA15" i="3"/>
  <c r="AA16" i="3"/>
  <c r="AA17" i="3"/>
  <c r="AA18" i="3"/>
  <c r="AA19" i="3"/>
  <c r="AA20" i="3"/>
  <c r="AA21" i="3"/>
  <c r="AA22" i="3"/>
  <c r="AA23" i="3"/>
  <c r="AA24" i="3"/>
  <c r="AA25" i="3"/>
  <c r="AA34" i="2"/>
  <c r="Z34" i="2"/>
  <c r="M19" i="13"/>
  <c r="N19" i="13"/>
  <c r="O19" i="13"/>
  <c r="P19" i="13"/>
  <c r="Q19" i="13"/>
  <c r="R19" i="13"/>
  <c r="S19" i="13"/>
  <c r="T19" i="13"/>
  <c r="U19" i="13"/>
  <c r="L19" i="13"/>
  <c r="K19" i="13"/>
  <c r="J19" i="13"/>
  <c r="M18" i="13"/>
  <c r="N18" i="13"/>
  <c r="O18" i="13"/>
  <c r="P18" i="13"/>
  <c r="Q18" i="13"/>
  <c r="R18" i="13"/>
  <c r="S18" i="13"/>
  <c r="T18" i="13"/>
  <c r="U18" i="13"/>
  <c r="H18" i="13"/>
  <c r="I18" i="13"/>
  <c r="J18" i="13"/>
  <c r="K18" i="13"/>
  <c r="D18" i="13"/>
  <c r="E18" i="13"/>
  <c r="F18" i="13"/>
  <c r="V4" i="13"/>
  <c r="V5" i="13"/>
  <c r="V6" i="13"/>
  <c r="V7" i="13"/>
  <c r="V8" i="13"/>
  <c r="V9" i="13"/>
  <c r="V10" i="13"/>
  <c r="W3" i="13"/>
  <c r="V3" i="13"/>
  <c r="C18" i="13"/>
  <c r="K16" i="13"/>
  <c r="K17" i="13"/>
  <c r="K11" i="13"/>
  <c r="K15" i="13" s="1"/>
  <c r="C21" i="13"/>
  <c r="D20" i="13"/>
  <c r="C20" i="13"/>
  <c r="S17" i="13"/>
  <c r="R17" i="13"/>
  <c r="J17" i="13"/>
  <c r="D17" i="13"/>
  <c r="C17" i="13"/>
  <c r="U16" i="13"/>
  <c r="O16" i="13"/>
  <c r="N16" i="13"/>
  <c r="M16" i="13"/>
  <c r="G16" i="13"/>
  <c r="F16" i="13"/>
  <c r="E16" i="13"/>
  <c r="D16" i="13"/>
  <c r="C16" i="13"/>
  <c r="D15" i="13"/>
  <c r="C15" i="13"/>
  <c r="D14" i="13"/>
  <c r="U17" i="13"/>
  <c r="T17" i="13"/>
  <c r="Q17" i="13"/>
  <c r="P17" i="13"/>
  <c r="O17" i="13"/>
  <c r="N17" i="13"/>
  <c r="M17" i="13"/>
  <c r="L17" i="13"/>
  <c r="I17" i="13"/>
  <c r="H17" i="13"/>
  <c r="G17" i="13"/>
  <c r="F17" i="13"/>
  <c r="E17" i="13"/>
  <c r="T16" i="13"/>
  <c r="S16" i="13"/>
  <c r="R11" i="13"/>
  <c r="Q16" i="13"/>
  <c r="P11" i="13"/>
  <c r="L16" i="13"/>
  <c r="J16" i="13"/>
  <c r="I16" i="13"/>
  <c r="H16" i="13"/>
  <c r="T11" i="13"/>
  <c r="S11" i="13"/>
  <c r="L11" i="13"/>
  <c r="O11" i="13"/>
  <c r="L18" i="13"/>
  <c r="G11" i="13"/>
  <c r="C27" i="12"/>
  <c r="C25" i="12"/>
  <c r="C16" i="12"/>
  <c r="C22" i="12" s="1"/>
  <c r="C29" i="12" s="1"/>
  <c r="C31" i="12" s="1"/>
  <c r="B9" i="12"/>
  <c r="AA3" i="8"/>
  <c r="AA4" i="8"/>
  <c r="AA5" i="8"/>
  <c r="AA6" i="8"/>
  <c r="AA7" i="8"/>
  <c r="AA8" i="8"/>
  <c r="AA9" i="8"/>
  <c r="AA10" i="8"/>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39" i="8"/>
  <c r="AA40" i="8"/>
  <c r="AA41" i="8"/>
  <c r="AA42" i="8"/>
  <c r="AA43" i="8"/>
  <c r="AA44" i="8"/>
  <c r="AA45" i="8"/>
  <c r="AA46" i="8"/>
  <c r="AA47" i="8"/>
  <c r="AA48" i="8"/>
  <c r="AA49" i="8"/>
  <c r="C8" i="12"/>
  <c r="C7" i="12"/>
  <c r="C6" i="12"/>
  <c r="B9" i="11"/>
  <c r="B3" i="11"/>
  <c r="B8" i="10"/>
  <c r="B7" i="10"/>
  <c r="B5" i="10"/>
  <c r="AA4" i="9"/>
  <c r="B4" i="10"/>
  <c r="AC4" i="9"/>
  <c r="AA3" i="9"/>
  <c r="AA2" i="9"/>
  <c r="C4" i="9"/>
  <c r="D4" i="9"/>
  <c r="E4" i="9"/>
  <c r="F4" i="9"/>
  <c r="G4" i="9"/>
  <c r="H4" i="9"/>
  <c r="I4" i="9"/>
  <c r="J4" i="9"/>
  <c r="K4" i="9"/>
  <c r="L4" i="9"/>
  <c r="M4" i="9"/>
  <c r="N4" i="9"/>
  <c r="O4" i="9"/>
  <c r="P4" i="9"/>
  <c r="Q4" i="9"/>
  <c r="R4" i="9"/>
  <c r="S4" i="9"/>
  <c r="T4" i="9"/>
  <c r="U4" i="9"/>
  <c r="V4" i="9"/>
  <c r="W4" i="9"/>
  <c r="X4" i="9"/>
  <c r="Y4" i="9"/>
  <c r="Z3" i="9"/>
  <c r="Z2" i="9"/>
  <c r="B4" i="9"/>
  <c r="S3" i="9"/>
  <c r="K20" i="13" l="1"/>
  <c r="D21" i="13"/>
  <c r="D22" i="13" s="1"/>
  <c r="E14" i="13"/>
  <c r="F14" i="13" s="1"/>
  <c r="V11" i="13"/>
  <c r="R20" i="13"/>
  <c r="R15" i="13"/>
  <c r="T20" i="13"/>
  <c r="T15" i="13"/>
  <c r="G15" i="13"/>
  <c r="G20" i="13"/>
  <c r="O15" i="13"/>
  <c r="O20" i="13"/>
  <c r="S20" i="13"/>
  <c r="S15" i="13"/>
  <c r="L15" i="13"/>
  <c r="L20" i="13"/>
  <c r="P20" i="13"/>
  <c r="P15" i="13"/>
  <c r="X3" i="13"/>
  <c r="I11" i="13"/>
  <c r="Q11" i="13"/>
  <c r="H11" i="13"/>
  <c r="G18" i="13"/>
  <c r="J11" i="13"/>
  <c r="P16" i="13"/>
  <c r="E11" i="13"/>
  <c r="M11" i="13"/>
  <c r="U11" i="13"/>
  <c r="R16" i="13"/>
  <c r="C22" i="13"/>
  <c r="F11" i="13"/>
  <c r="N11" i="13"/>
  <c r="C9" i="12"/>
  <c r="C11" i="12" s="1"/>
  <c r="B15" i="11"/>
  <c r="AC3" i="9"/>
  <c r="AC2" i="9"/>
  <c r="H20" i="13" l="1"/>
  <c r="H15" i="13"/>
  <c r="N15" i="13"/>
  <c r="N20" i="13"/>
  <c r="M15" i="13"/>
  <c r="M20" i="13"/>
  <c r="F15" i="13"/>
  <c r="F20" i="13"/>
  <c r="E15" i="13"/>
  <c r="E20" i="13"/>
  <c r="E21" i="13" s="1"/>
  <c r="Q20" i="13"/>
  <c r="Q15" i="13"/>
  <c r="G14" i="13"/>
  <c r="I20" i="13"/>
  <c r="I15" i="13"/>
  <c r="J20" i="13"/>
  <c r="J15" i="13"/>
  <c r="U15" i="13"/>
  <c r="U20" i="13"/>
  <c r="B27" i="11"/>
  <c r="Z4" i="9"/>
  <c r="H14" i="13" l="1"/>
  <c r="F21" i="13"/>
  <c r="E22" i="13"/>
  <c r="G21" i="13" l="1"/>
  <c r="F22" i="13"/>
  <c r="I14" i="13"/>
  <c r="J14" i="13" l="1"/>
  <c r="K14" i="13" s="1"/>
  <c r="H21" i="13"/>
  <c r="G22" i="13"/>
  <c r="I21" i="13" l="1"/>
  <c r="H22" i="13"/>
  <c r="L14" i="13" l="1"/>
  <c r="J21" i="13"/>
  <c r="K21" i="13" s="1"/>
  <c r="K22" i="13" s="1"/>
  <c r="I22" i="13"/>
  <c r="J22" i="13" l="1"/>
  <c r="M14" i="13"/>
  <c r="N14" i="13" l="1"/>
  <c r="L21" i="13"/>
  <c r="M21" i="13" l="1"/>
  <c r="L22" i="13"/>
  <c r="O14" i="13"/>
  <c r="P14" i="13" l="1"/>
  <c r="N21" i="13"/>
  <c r="M22" i="13"/>
  <c r="O21" i="13" l="1"/>
  <c r="N22" i="13"/>
  <c r="Q14" i="13"/>
  <c r="R14" i="13" l="1"/>
  <c r="P21" i="13"/>
  <c r="O22" i="13"/>
  <c r="Q21" i="13" l="1"/>
  <c r="P22" i="13"/>
  <c r="S14" i="13"/>
  <c r="T14" i="13" l="1"/>
  <c r="R21" i="13"/>
  <c r="Q22" i="13"/>
  <c r="S21" i="13" l="1"/>
  <c r="R22" i="13"/>
  <c r="U14" i="13"/>
  <c r="T21" i="13" l="1"/>
  <c r="S22" i="13"/>
  <c r="U21" i="13" l="1"/>
  <c r="U22" i="13" s="1"/>
  <c r="T22" i="13"/>
  <c r="J50" i="8" l="1"/>
  <c r="K50" i="8"/>
  <c r="L50" i="8"/>
  <c r="M50" i="8"/>
  <c r="N50" i="8"/>
  <c r="O50" i="8"/>
  <c r="P50" i="8"/>
  <c r="Q50" i="8"/>
  <c r="R50" i="8"/>
  <c r="S50" i="8"/>
  <c r="T50" i="8"/>
  <c r="U50" i="8"/>
  <c r="V50" i="8"/>
  <c r="W50" i="8"/>
  <c r="X50" i="8"/>
  <c r="Y50" i="8"/>
  <c r="Z50" i="8"/>
  <c r="AA50" i="8"/>
  <c r="I50" i="8"/>
  <c r="Z49" i="8"/>
  <c r="Z48" i="8"/>
  <c r="Z47" i="8"/>
  <c r="Z46" i="8"/>
  <c r="Z45" i="8"/>
  <c r="Z44" i="8"/>
  <c r="Z43" i="8"/>
  <c r="Z42" i="8"/>
  <c r="Z41" i="8"/>
  <c r="Z40"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Z8" i="8"/>
  <c r="Z7" i="8"/>
  <c r="Z6" i="8"/>
  <c r="Z5" i="8"/>
  <c r="Z4" i="8"/>
  <c r="Z3" i="8"/>
  <c r="AA2" i="8"/>
  <c r="Z2" i="8"/>
  <c r="J53" i="7"/>
  <c r="K53" i="7"/>
  <c r="L53" i="7"/>
  <c r="M53" i="7"/>
  <c r="N53" i="7"/>
  <c r="O53" i="7"/>
  <c r="P53" i="7"/>
  <c r="Q53" i="7"/>
  <c r="R53" i="7"/>
  <c r="S53" i="7"/>
  <c r="T53" i="7"/>
  <c r="U53" i="7"/>
  <c r="V53" i="7"/>
  <c r="W53" i="7"/>
  <c r="X53" i="7"/>
  <c r="Y53" i="7"/>
  <c r="Z53" i="7"/>
  <c r="AA53" i="7"/>
  <c r="I53" i="7"/>
  <c r="P536" i="6"/>
  <c r="Q536" i="6"/>
  <c r="R536" i="6"/>
  <c r="S536" i="6"/>
  <c r="T536" i="6"/>
  <c r="U536" i="6"/>
  <c r="V536" i="6"/>
  <c r="W536" i="6"/>
  <c r="X536" i="6"/>
  <c r="Y536" i="6"/>
  <c r="Z536" i="6"/>
  <c r="AA536" i="6"/>
  <c r="O536" i="6"/>
  <c r="K536" i="6"/>
  <c r="L536" i="6"/>
  <c r="M536" i="6"/>
  <c r="N536" i="6"/>
  <c r="J536" i="6"/>
  <c r="I536" i="6"/>
  <c r="AA535" i="6"/>
  <c r="Z535" i="6"/>
  <c r="AA534" i="6"/>
  <c r="Z534" i="6"/>
  <c r="AA533" i="6"/>
  <c r="Z533" i="6"/>
  <c r="AA532" i="6"/>
  <c r="Z532" i="6"/>
  <c r="AA531" i="6"/>
  <c r="Z531" i="6"/>
  <c r="AA530" i="6"/>
  <c r="Z530" i="6"/>
  <c r="AA529" i="6"/>
  <c r="Z529" i="6"/>
  <c r="AA528" i="6"/>
  <c r="Z528" i="6"/>
  <c r="AA527" i="6"/>
  <c r="Z527" i="6"/>
  <c r="AA526" i="6"/>
  <c r="Z526" i="6"/>
  <c r="AA525" i="6"/>
  <c r="Z525" i="6"/>
  <c r="AA524" i="6"/>
  <c r="Z524" i="6"/>
  <c r="AA523" i="6"/>
  <c r="Z523" i="6"/>
  <c r="AA522" i="6"/>
  <c r="Z522" i="6"/>
  <c r="AA521" i="6"/>
  <c r="Z521" i="6"/>
  <c r="AA520" i="6"/>
  <c r="Z520" i="6"/>
  <c r="AA519" i="6"/>
  <c r="Z519" i="6"/>
  <c r="AA518" i="6"/>
  <c r="Z518" i="6"/>
  <c r="AA517" i="6"/>
  <c r="Z517" i="6"/>
  <c r="AA516" i="6"/>
  <c r="Z516" i="6"/>
  <c r="AA515" i="6"/>
  <c r="Z515" i="6"/>
  <c r="AA514" i="6"/>
  <c r="Z514" i="6"/>
  <c r="AA513" i="6"/>
  <c r="Z513" i="6"/>
  <c r="AA512" i="6"/>
  <c r="Z512" i="6"/>
  <c r="AA511" i="6"/>
  <c r="Z511" i="6"/>
  <c r="AA510" i="6"/>
  <c r="Z510" i="6"/>
  <c r="AA509" i="6"/>
  <c r="Z509" i="6"/>
  <c r="AA508" i="6"/>
  <c r="Z508" i="6"/>
  <c r="AA507" i="6"/>
  <c r="Z507" i="6"/>
  <c r="AA506" i="6"/>
  <c r="Z506" i="6"/>
  <c r="AA505" i="6"/>
  <c r="Z505" i="6"/>
  <c r="AA504" i="6"/>
  <c r="Z504" i="6"/>
  <c r="AA503" i="6"/>
  <c r="Z503" i="6"/>
  <c r="AA502" i="6"/>
  <c r="Z502" i="6"/>
  <c r="AA501" i="6"/>
  <c r="Z501" i="6"/>
  <c r="AA500" i="6"/>
  <c r="Z500" i="6"/>
  <c r="AA499" i="6"/>
  <c r="Z499" i="6"/>
  <c r="AA498" i="6"/>
  <c r="Z498" i="6"/>
  <c r="AA497" i="6"/>
  <c r="Z497" i="6"/>
  <c r="AA496" i="6"/>
  <c r="Z496" i="6"/>
  <c r="AA495" i="6"/>
  <c r="Z495" i="6"/>
  <c r="AA494" i="6"/>
  <c r="Z494" i="6"/>
  <c r="AA493" i="6"/>
  <c r="Z493" i="6"/>
  <c r="AA492" i="6"/>
  <c r="Z492" i="6"/>
  <c r="AA491" i="6"/>
  <c r="Z491" i="6"/>
  <c r="AA490" i="6"/>
  <c r="Z490" i="6"/>
  <c r="AA489" i="6"/>
  <c r="Z489" i="6"/>
  <c r="AA488" i="6"/>
  <c r="Z488" i="6"/>
  <c r="AA487" i="6"/>
  <c r="Z487" i="6"/>
  <c r="AA486" i="6"/>
  <c r="Z486" i="6"/>
  <c r="AA485" i="6"/>
  <c r="Z485" i="6"/>
  <c r="AA484" i="6"/>
  <c r="Z484" i="6"/>
  <c r="AA483" i="6"/>
  <c r="Z483" i="6"/>
  <c r="AA482" i="6"/>
  <c r="Z482" i="6"/>
  <c r="AA481" i="6"/>
  <c r="Z481" i="6"/>
  <c r="AA480" i="6"/>
  <c r="Z480" i="6"/>
  <c r="AA479" i="6"/>
  <c r="Z479" i="6"/>
  <c r="AA478" i="6"/>
  <c r="Z478" i="6"/>
  <c r="AA477" i="6"/>
  <c r="Z477" i="6"/>
  <c r="AA476" i="6"/>
  <c r="Z476" i="6"/>
  <c r="AA475" i="6"/>
  <c r="Z475" i="6"/>
  <c r="AA474" i="6"/>
  <c r="Z474" i="6"/>
  <c r="AA473" i="6"/>
  <c r="Z473" i="6"/>
  <c r="AA472" i="6"/>
  <c r="Z472" i="6"/>
  <c r="AA471" i="6"/>
  <c r="Z471" i="6"/>
  <c r="AA470" i="6"/>
  <c r="Z470" i="6"/>
  <c r="AA469" i="6"/>
  <c r="Z469" i="6"/>
  <c r="AA468" i="6"/>
  <c r="Z468" i="6"/>
  <c r="AA467" i="6"/>
  <c r="Z467" i="6"/>
  <c r="AA466" i="6"/>
  <c r="Z466" i="6"/>
  <c r="AA465" i="6"/>
  <c r="Z465" i="6"/>
  <c r="AA464" i="6"/>
  <c r="Z464" i="6"/>
  <c r="AA463" i="6"/>
  <c r="Z463" i="6"/>
  <c r="AA462" i="6"/>
  <c r="Z462" i="6"/>
  <c r="AA461" i="6"/>
  <c r="Z461" i="6"/>
  <c r="AA460" i="6"/>
  <c r="Z460" i="6"/>
  <c r="AA459" i="6"/>
  <c r="Z459" i="6"/>
  <c r="AA458" i="6"/>
  <c r="Z458" i="6"/>
  <c r="AA457" i="6"/>
  <c r="Z457" i="6"/>
  <c r="AA456" i="6"/>
  <c r="Z456" i="6"/>
  <c r="AA455" i="6"/>
  <c r="Z455" i="6"/>
  <c r="AA454" i="6"/>
  <c r="Z454" i="6"/>
  <c r="AA453" i="6"/>
  <c r="Z453" i="6"/>
  <c r="AA452" i="6"/>
  <c r="Z452" i="6"/>
  <c r="AA451" i="6"/>
  <c r="Z451" i="6"/>
  <c r="AA450" i="6"/>
  <c r="Z450" i="6"/>
  <c r="AA449" i="6"/>
  <c r="Z449" i="6"/>
  <c r="AA448" i="6"/>
  <c r="Z448" i="6"/>
  <c r="AA447" i="6"/>
  <c r="Z447" i="6"/>
  <c r="AA446" i="6"/>
  <c r="Z446" i="6"/>
  <c r="AA445" i="6"/>
  <c r="Z445" i="6"/>
  <c r="AA444" i="6"/>
  <c r="Z444" i="6"/>
  <c r="AA443" i="6"/>
  <c r="Z443" i="6"/>
  <c r="AA442" i="6"/>
  <c r="Z442" i="6"/>
  <c r="AA441" i="6"/>
  <c r="Z441" i="6"/>
  <c r="AA440" i="6"/>
  <c r="Z440" i="6"/>
  <c r="AA439" i="6"/>
  <c r="Z439" i="6"/>
  <c r="AA438" i="6"/>
  <c r="Z438" i="6"/>
  <c r="AA437" i="6"/>
  <c r="Z437" i="6"/>
  <c r="AA436" i="6"/>
  <c r="Z436" i="6"/>
  <c r="AA435" i="6"/>
  <c r="Z435" i="6"/>
  <c r="AA434" i="6"/>
  <c r="Z434" i="6"/>
  <c r="AA433" i="6"/>
  <c r="Z433" i="6"/>
  <c r="AA432" i="6"/>
  <c r="Z432" i="6"/>
  <c r="AA431" i="6"/>
  <c r="Z431" i="6"/>
  <c r="AA430" i="6"/>
  <c r="Z430" i="6"/>
  <c r="AA429" i="6"/>
  <c r="Z429" i="6"/>
  <c r="AA428" i="6"/>
  <c r="Z428" i="6"/>
  <c r="AA427" i="6"/>
  <c r="Z427" i="6"/>
  <c r="AA426" i="6"/>
  <c r="Z426" i="6"/>
  <c r="AA425" i="6"/>
  <c r="Z425" i="6"/>
  <c r="AA424" i="6"/>
  <c r="Z424" i="6"/>
  <c r="AA423" i="6"/>
  <c r="Z423" i="6"/>
  <c r="AA422" i="6"/>
  <c r="Z422" i="6"/>
  <c r="AA421" i="6"/>
  <c r="Z421" i="6"/>
  <c r="AA420" i="6"/>
  <c r="Z420" i="6"/>
  <c r="AA419" i="6"/>
  <c r="Z419" i="6"/>
  <c r="AA418" i="6"/>
  <c r="Z418" i="6"/>
  <c r="AA417" i="6"/>
  <c r="Z417" i="6"/>
  <c r="AA416" i="6"/>
  <c r="Z416" i="6"/>
  <c r="AA415" i="6"/>
  <c r="Z415" i="6"/>
  <c r="AA414" i="6"/>
  <c r="Z414" i="6"/>
  <c r="AA413" i="6"/>
  <c r="Z413" i="6"/>
  <c r="AA412" i="6"/>
  <c r="Z412" i="6"/>
  <c r="AA411" i="6"/>
  <c r="Z411" i="6"/>
  <c r="AA410" i="6"/>
  <c r="Z410" i="6"/>
  <c r="AA409" i="6"/>
  <c r="Z409" i="6"/>
  <c r="AA408" i="6"/>
  <c r="Z408" i="6"/>
  <c r="AA407" i="6"/>
  <c r="Z407" i="6"/>
  <c r="AA406" i="6"/>
  <c r="Z406" i="6"/>
  <c r="AA405" i="6"/>
  <c r="Z405" i="6"/>
  <c r="AA404" i="6"/>
  <c r="Z404" i="6"/>
  <c r="AA403" i="6"/>
  <c r="Z403" i="6"/>
  <c r="AA402" i="6"/>
  <c r="Z402" i="6"/>
  <c r="AA401" i="6"/>
  <c r="Z401" i="6"/>
  <c r="AA400" i="6"/>
  <c r="Z400" i="6"/>
  <c r="AA399" i="6"/>
  <c r="Z399" i="6"/>
  <c r="AA398" i="6"/>
  <c r="Z398" i="6"/>
  <c r="AA397" i="6"/>
  <c r="Z397" i="6"/>
  <c r="AA396" i="6"/>
  <c r="Z396" i="6"/>
  <c r="AA395" i="6"/>
  <c r="Z395" i="6"/>
  <c r="AA394" i="6"/>
  <c r="Z394" i="6"/>
  <c r="AA393" i="6"/>
  <c r="Z393" i="6"/>
  <c r="AA392" i="6"/>
  <c r="Z392" i="6"/>
  <c r="AA391" i="6"/>
  <c r="Z391" i="6"/>
  <c r="AA390" i="6"/>
  <c r="Z390" i="6"/>
  <c r="AA389" i="6"/>
  <c r="Z389" i="6"/>
  <c r="AA388" i="6"/>
  <c r="Z388" i="6"/>
  <c r="AA387" i="6"/>
  <c r="Z387" i="6"/>
  <c r="AA386" i="6"/>
  <c r="Z386" i="6"/>
  <c r="AA385" i="6"/>
  <c r="Z385" i="6"/>
  <c r="AA384" i="6"/>
  <c r="Z384" i="6"/>
  <c r="AA383" i="6"/>
  <c r="Z383" i="6"/>
  <c r="AA382" i="6"/>
  <c r="Z382" i="6"/>
  <c r="AA381" i="6"/>
  <c r="Z381" i="6"/>
  <c r="AA380" i="6"/>
  <c r="Z380" i="6"/>
  <c r="AA379" i="6"/>
  <c r="Z379" i="6"/>
  <c r="AA378" i="6"/>
  <c r="Z378" i="6"/>
  <c r="AA377" i="6"/>
  <c r="Z377" i="6"/>
  <c r="AA376" i="6"/>
  <c r="Z376" i="6"/>
  <c r="AA375" i="6"/>
  <c r="Z375" i="6"/>
  <c r="AA374" i="6"/>
  <c r="Z374" i="6"/>
  <c r="AA373" i="6"/>
  <c r="Z373" i="6"/>
  <c r="AA372" i="6"/>
  <c r="Z372" i="6"/>
  <c r="AA371" i="6"/>
  <c r="Z371" i="6"/>
  <c r="AA370" i="6"/>
  <c r="Z370" i="6"/>
  <c r="AA369" i="6"/>
  <c r="Z369" i="6"/>
  <c r="AA368" i="6"/>
  <c r="Z368" i="6"/>
  <c r="AA367" i="6"/>
  <c r="Z367" i="6"/>
  <c r="AA366" i="6"/>
  <c r="Z366" i="6"/>
  <c r="AA365" i="6"/>
  <c r="Z365" i="6"/>
  <c r="AA364" i="6"/>
  <c r="Z364" i="6"/>
  <c r="AA363" i="6"/>
  <c r="Z363" i="6"/>
  <c r="AA362" i="6"/>
  <c r="Z362" i="6"/>
  <c r="AA361" i="6"/>
  <c r="Z361" i="6"/>
  <c r="AA360" i="6"/>
  <c r="Z360" i="6"/>
  <c r="AA359" i="6"/>
  <c r="Z359" i="6"/>
  <c r="AA358" i="6"/>
  <c r="Z358" i="6"/>
  <c r="AA357" i="6"/>
  <c r="Z357" i="6"/>
  <c r="AA356" i="6"/>
  <c r="Z356" i="6"/>
  <c r="AA355" i="6"/>
  <c r="Z355" i="6"/>
  <c r="AA354" i="6"/>
  <c r="Z354" i="6"/>
  <c r="AA353" i="6"/>
  <c r="Z353" i="6"/>
  <c r="AA352" i="6"/>
  <c r="Z352" i="6"/>
  <c r="AA351" i="6"/>
  <c r="Z351" i="6"/>
  <c r="AA350" i="6"/>
  <c r="Z350" i="6"/>
  <c r="AA349" i="6"/>
  <c r="Z349" i="6"/>
  <c r="AA348" i="6"/>
  <c r="Z348" i="6"/>
  <c r="AA347" i="6"/>
  <c r="Z347" i="6"/>
  <c r="AA346" i="6"/>
  <c r="Z346" i="6"/>
  <c r="AA345" i="6"/>
  <c r="Z345" i="6"/>
  <c r="AA344" i="6"/>
  <c r="Z344" i="6"/>
  <c r="AA343" i="6"/>
  <c r="Z343" i="6"/>
  <c r="AA342" i="6"/>
  <c r="Z342" i="6"/>
  <c r="AA341" i="6"/>
  <c r="Z341" i="6"/>
  <c r="AA340" i="6"/>
  <c r="Z340" i="6"/>
  <c r="AA339" i="6"/>
  <c r="Z339" i="6"/>
  <c r="AA338" i="6"/>
  <c r="Z338" i="6"/>
  <c r="AA337" i="6"/>
  <c r="Z337" i="6"/>
  <c r="AA336" i="6"/>
  <c r="Z336" i="6"/>
  <c r="AA335" i="6"/>
  <c r="Z335" i="6"/>
  <c r="AA334" i="6"/>
  <c r="Z334" i="6"/>
  <c r="AA333" i="6"/>
  <c r="Z333" i="6"/>
  <c r="AA332" i="6"/>
  <c r="Z332" i="6"/>
  <c r="AA331" i="6"/>
  <c r="Z331" i="6"/>
  <c r="AA330" i="6"/>
  <c r="Z330" i="6"/>
  <c r="AA329" i="6"/>
  <c r="Z329" i="6"/>
  <c r="AA328" i="6"/>
  <c r="Z328" i="6"/>
  <c r="AA327" i="6"/>
  <c r="Z327" i="6"/>
  <c r="AA326" i="6"/>
  <c r="Z326" i="6"/>
  <c r="AA325" i="6"/>
  <c r="Z325" i="6"/>
  <c r="AA324" i="6"/>
  <c r="Z324" i="6"/>
  <c r="AA323" i="6"/>
  <c r="Z323" i="6"/>
  <c r="AA322" i="6"/>
  <c r="Z322" i="6"/>
  <c r="AA321" i="6"/>
  <c r="Z321" i="6"/>
  <c r="AA320" i="6"/>
  <c r="Z320" i="6"/>
  <c r="AA319" i="6"/>
  <c r="Z319" i="6"/>
  <c r="AA318" i="6"/>
  <c r="Z318" i="6"/>
  <c r="AA317" i="6"/>
  <c r="Z317" i="6"/>
  <c r="AA316" i="6"/>
  <c r="Z316" i="6"/>
  <c r="AA315" i="6"/>
  <c r="Z315" i="6"/>
  <c r="AA314" i="6"/>
  <c r="Z314" i="6"/>
  <c r="AA313" i="6"/>
  <c r="Z313" i="6"/>
  <c r="AA312" i="6"/>
  <c r="Z312" i="6"/>
  <c r="AA311" i="6"/>
  <c r="Z311" i="6"/>
  <c r="AA310" i="6"/>
  <c r="Z310" i="6"/>
  <c r="AA309" i="6"/>
  <c r="Z309" i="6"/>
  <c r="AA308" i="6"/>
  <c r="Z308" i="6"/>
  <c r="AA307" i="6"/>
  <c r="Z307" i="6"/>
  <c r="AA306" i="6"/>
  <c r="Z306" i="6"/>
  <c r="AA305" i="6"/>
  <c r="Z305" i="6"/>
  <c r="AA304" i="6"/>
  <c r="Z304" i="6"/>
  <c r="AA303" i="6"/>
  <c r="Z303" i="6"/>
  <c r="AA302" i="6"/>
  <c r="Z302" i="6"/>
  <c r="AA301" i="6"/>
  <c r="Z301" i="6"/>
  <c r="AA300" i="6"/>
  <c r="Z300" i="6"/>
  <c r="AA299" i="6"/>
  <c r="Z299" i="6"/>
  <c r="AA298" i="6"/>
  <c r="Z298" i="6"/>
  <c r="AA297" i="6"/>
  <c r="Z297" i="6"/>
  <c r="AA296" i="6"/>
  <c r="Z296" i="6"/>
  <c r="AA295" i="6"/>
  <c r="Z295" i="6"/>
  <c r="AA294" i="6"/>
  <c r="Z294" i="6"/>
  <c r="AA293" i="6"/>
  <c r="Z293" i="6"/>
  <c r="AA292" i="6"/>
  <c r="Z292" i="6"/>
  <c r="AA291" i="6"/>
  <c r="Z291" i="6"/>
  <c r="AA290" i="6"/>
  <c r="Z290" i="6"/>
  <c r="AA289" i="6"/>
  <c r="Z289" i="6"/>
  <c r="AA288" i="6"/>
  <c r="Z288" i="6"/>
  <c r="AA287" i="6"/>
  <c r="Z287" i="6"/>
  <c r="AA286" i="6"/>
  <c r="Z286" i="6"/>
  <c r="AA285" i="6"/>
  <c r="Z285" i="6"/>
  <c r="AA284" i="6"/>
  <c r="Z284" i="6"/>
  <c r="AA283" i="6"/>
  <c r="Z283" i="6"/>
  <c r="AA282" i="6"/>
  <c r="Z282" i="6"/>
  <c r="AA281" i="6"/>
  <c r="Z281" i="6"/>
  <c r="AA280" i="6"/>
  <c r="Z280" i="6"/>
  <c r="AA279" i="6"/>
  <c r="Z279" i="6"/>
  <c r="AA278" i="6"/>
  <c r="Z278" i="6"/>
  <c r="AA277" i="6"/>
  <c r="Z277" i="6"/>
  <c r="AA276" i="6"/>
  <c r="Z276" i="6"/>
  <c r="AA275" i="6"/>
  <c r="Z275" i="6"/>
  <c r="AA274" i="6"/>
  <c r="Z274" i="6"/>
  <c r="AA273" i="6"/>
  <c r="Z273" i="6"/>
  <c r="AA272" i="6"/>
  <c r="Z272" i="6"/>
  <c r="AA271" i="6"/>
  <c r="Z271" i="6"/>
  <c r="AA270" i="6"/>
  <c r="Z270" i="6"/>
  <c r="AA269" i="6"/>
  <c r="Z269" i="6"/>
  <c r="AA268" i="6"/>
  <c r="Z268" i="6"/>
  <c r="AA267" i="6"/>
  <c r="Z267" i="6"/>
  <c r="AA266" i="6"/>
  <c r="Z266" i="6"/>
  <c r="AA265" i="6"/>
  <c r="Z265" i="6"/>
  <c r="AA264" i="6"/>
  <c r="Z264" i="6"/>
  <c r="AA263" i="6"/>
  <c r="Z263" i="6"/>
  <c r="AA262" i="6"/>
  <c r="Z262" i="6"/>
  <c r="AA261" i="6"/>
  <c r="Z261" i="6"/>
  <c r="AA260" i="6"/>
  <c r="Z260" i="6"/>
  <c r="AA259" i="6"/>
  <c r="Z259" i="6"/>
  <c r="AA258" i="6"/>
  <c r="Z258" i="6"/>
  <c r="AA257" i="6"/>
  <c r="Z257" i="6"/>
  <c r="AA256" i="6"/>
  <c r="Z256" i="6"/>
  <c r="AA255" i="6"/>
  <c r="Z255" i="6"/>
  <c r="AA254" i="6"/>
  <c r="Z254" i="6"/>
  <c r="AA253" i="6"/>
  <c r="Z253" i="6"/>
  <c r="AA252" i="6"/>
  <c r="Z252" i="6"/>
  <c r="AA251" i="6"/>
  <c r="Z251" i="6"/>
  <c r="AA250" i="6"/>
  <c r="Z250" i="6"/>
  <c r="AA249" i="6"/>
  <c r="Z249" i="6"/>
  <c r="AA248" i="6"/>
  <c r="Z248" i="6"/>
  <c r="AA247" i="6"/>
  <c r="Z247" i="6"/>
  <c r="AA246" i="6"/>
  <c r="Z246" i="6"/>
  <c r="AA245" i="6"/>
  <c r="Z245" i="6"/>
  <c r="AA244" i="6"/>
  <c r="Z244" i="6"/>
  <c r="AA243" i="6"/>
  <c r="Z243" i="6"/>
  <c r="AA242" i="6"/>
  <c r="Z242" i="6"/>
  <c r="AA241" i="6"/>
  <c r="Z241" i="6"/>
  <c r="AA240" i="6"/>
  <c r="Z240" i="6"/>
  <c r="AA239" i="6"/>
  <c r="Z239" i="6"/>
  <c r="AA238" i="6"/>
  <c r="Z238" i="6"/>
  <c r="AA237" i="6"/>
  <c r="Z237" i="6"/>
  <c r="AA236" i="6"/>
  <c r="Z236" i="6"/>
  <c r="AA235" i="6"/>
  <c r="Z235" i="6"/>
  <c r="AA234" i="6"/>
  <c r="Z234" i="6"/>
  <c r="AA233" i="6"/>
  <c r="Z233" i="6"/>
  <c r="AA232" i="6"/>
  <c r="Z232" i="6"/>
  <c r="AA231" i="6"/>
  <c r="Z231" i="6"/>
  <c r="AA230" i="6"/>
  <c r="Z230" i="6"/>
  <c r="AA229" i="6"/>
  <c r="Z229" i="6"/>
  <c r="AA228" i="6"/>
  <c r="Z228" i="6"/>
  <c r="AA227" i="6"/>
  <c r="Z227" i="6"/>
  <c r="AA226" i="6"/>
  <c r="Z226" i="6"/>
  <c r="AA225" i="6"/>
  <c r="Z225" i="6"/>
  <c r="AA224" i="6"/>
  <c r="Z224" i="6"/>
  <c r="AA223" i="6"/>
  <c r="Z223" i="6"/>
  <c r="AA222" i="6"/>
  <c r="Z222" i="6"/>
  <c r="AA221" i="6"/>
  <c r="Z221" i="6"/>
  <c r="AA220" i="6"/>
  <c r="Z220" i="6"/>
  <c r="AA219" i="6"/>
  <c r="Z219" i="6"/>
  <c r="AA218" i="6"/>
  <c r="Z218" i="6"/>
  <c r="AA217" i="6"/>
  <c r="Z217" i="6"/>
  <c r="AA216" i="6"/>
  <c r="Z216" i="6"/>
  <c r="AA215" i="6"/>
  <c r="Z215" i="6"/>
  <c r="AA214" i="6"/>
  <c r="Z214" i="6"/>
  <c r="AA213" i="6"/>
  <c r="Z213" i="6"/>
  <c r="AA212" i="6"/>
  <c r="Z212" i="6"/>
  <c r="AA211" i="6"/>
  <c r="Z211" i="6"/>
  <c r="AA210" i="6"/>
  <c r="Z210" i="6"/>
  <c r="AA209" i="6"/>
  <c r="Z209" i="6"/>
  <c r="AA208" i="6"/>
  <c r="Z208" i="6"/>
  <c r="AA207" i="6"/>
  <c r="Z207" i="6"/>
  <c r="AA206" i="6"/>
  <c r="Z206" i="6"/>
  <c r="AA205" i="6"/>
  <c r="Z205" i="6"/>
  <c r="AA204" i="6"/>
  <c r="Z204" i="6"/>
  <c r="AA203" i="6"/>
  <c r="Z203" i="6"/>
  <c r="AA202" i="6"/>
  <c r="Z202" i="6"/>
  <c r="AA201" i="6"/>
  <c r="Z201" i="6"/>
  <c r="AA200" i="6"/>
  <c r="Z200" i="6"/>
  <c r="AA199" i="6"/>
  <c r="Z199" i="6"/>
  <c r="AA198" i="6"/>
  <c r="Z198" i="6"/>
  <c r="AA197" i="6"/>
  <c r="Z197" i="6"/>
  <c r="AA196" i="6"/>
  <c r="Z196" i="6"/>
  <c r="AA195" i="6"/>
  <c r="Z195" i="6"/>
  <c r="AA194" i="6"/>
  <c r="Z194" i="6"/>
  <c r="AA193" i="6"/>
  <c r="Z193" i="6"/>
  <c r="AA192" i="6"/>
  <c r="Z192" i="6"/>
  <c r="AA191" i="6"/>
  <c r="Z191" i="6"/>
  <c r="AA190" i="6"/>
  <c r="Z190" i="6"/>
  <c r="AA189" i="6"/>
  <c r="Z189" i="6"/>
  <c r="AA188" i="6"/>
  <c r="Z188" i="6"/>
  <c r="AA187" i="6"/>
  <c r="Z187" i="6"/>
  <c r="AA186" i="6"/>
  <c r="Z186" i="6"/>
  <c r="AA185" i="6"/>
  <c r="Z185" i="6"/>
  <c r="AA184" i="6"/>
  <c r="Z184" i="6"/>
  <c r="AA183" i="6"/>
  <c r="Z183" i="6"/>
  <c r="AA182" i="6"/>
  <c r="Z182" i="6"/>
  <c r="AA181" i="6"/>
  <c r="Z181" i="6"/>
  <c r="AA180" i="6"/>
  <c r="Z180" i="6"/>
  <c r="AA179" i="6"/>
  <c r="Z179" i="6"/>
  <c r="AA178" i="6"/>
  <c r="Z178" i="6"/>
  <c r="AA177" i="6"/>
  <c r="Z177" i="6"/>
  <c r="AA176" i="6"/>
  <c r="Z176" i="6"/>
  <c r="AA175" i="6"/>
  <c r="Z175" i="6"/>
  <c r="AA174" i="6"/>
  <c r="Z174" i="6"/>
  <c r="AA173" i="6"/>
  <c r="Z173" i="6"/>
  <c r="AA172" i="6"/>
  <c r="Z172" i="6"/>
  <c r="AA171" i="6"/>
  <c r="Z171" i="6"/>
  <c r="AA170" i="6"/>
  <c r="Z170" i="6"/>
  <c r="AA169" i="6"/>
  <c r="Z169" i="6"/>
  <c r="AA168" i="6"/>
  <c r="Z168" i="6"/>
  <c r="AA167" i="6"/>
  <c r="Z167" i="6"/>
  <c r="AA166" i="6"/>
  <c r="Z166" i="6"/>
  <c r="AA165" i="6"/>
  <c r="Z165" i="6"/>
  <c r="AA164" i="6"/>
  <c r="Z164" i="6"/>
  <c r="AA163" i="6"/>
  <c r="Z163" i="6"/>
  <c r="AA162" i="6"/>
  <c r="Z162" i="6"/>
  <c r="AA161" i="6"/>
  <c r="Z161" i="6"/>
  <c r="AA160" i="6"/>
  <c r="Z160" i="6"/>
  <c r="AA159" i="6"/>
  <c r="Z159" i="6"/>
  <c r="AA158" i="6"/>
  <c r="Z158" i="6"/>
  <c r="AA157" i="6"/>
  <c r="Z157" i="6"/>
  <c r="AA156" i="6"/>
  <c r="Z156" i="6"/>
  <c r="AA155" i="6"/>
  <c r="Z155" i="6"/>
  <c r="AA154" i="6"/>
  <c r="Z154" i="6"/>
  <c r="AA153" i="6"/>
  <c r="Z153" i="6"/>
  <c r="AA152" i="6"/>
  <c r="Z152" i="6"/>
  <c r="AA151" i="6"/>
  <c r="Z151" i="6"/>
  <c r="AA150" i="6"/>
  <c r="Z150" i="6"/>
  <c r="AA149" i="6"/>
  <c r="Z149" i="6"/>
  <c r="AA148" i="6"/>
  <c r="Z148" i="6"/>
  <c r="AA147" i="6"/>
  <c r="Z147" i="6"/>
  <c r="AA146" i="6"/>
  <c r="Z146" i="6"/>
  <c r="AA145" i="6"/>
  <c r="Z145" i="6"/>
  <c r="AA144" i="6"/>
  <c r="Z144" i="6"/>
  <c r="AA143" i="6"/>
  <c r="Z143" i="6"/>
  <c r="AA142" i="6"/>
  <c r="Z142" i="6"/>
  <c r="AA141" i="6"/>
  <c r="Z141" i="6"/>
  <c r="AA140" i="6"/>
  <c r="Z140" i="6"/>
  <c r="AA139" i="6"/>
  <c r="Z139" i="6"/>
  <c r="AA138" i="6"/>
  <c r="Z138" i="6"/>
  <c r="AA137" i="6"/>
  <c r="Z137" i="6"/>
  <c r="AA136" i="6"/>
  <c r="Z136" i="6"/>
  <c r="AA135" i="6"/>
  <c r="Z135" i="6"/>
  <c r="AA134" i="6"/>
  <c r="Z134" i="6"/>
  <c r="AA133" i="6"/>
  <c r="Z133" i="6"/>
  <c r="AA132" i="6"/>
  <c r="Z132" i="6"/>
  <c r="AA131" i="6"/>
  <c r="Z131" i="6"/>
  <c r="AA130" i="6"/>
  <c r="Z130" i="6"/>
  <c r="AA129" i="6"/>
  <c r="Z129" i="6"/>
  <c r="AA128" i="6"/>
  <c r="Z128" i="6"/>
  <c r="AA127" i="6"/>
  <c r="Z127" i="6"/>
  <c r="AA126" i="6"/>
  <c r="Z126" i="6"/>
  <c r="AA125" i="6"/>
  <c r="Z125" i="6"/>
  <c r="AA124" i="6"/>
  <c r="Z124" i="6"/>
  <c r="AA123" i="6"/>
  <c r="Z123" i="6"/>
  <c r="AA122" i="6"/>
  <c r="Z122" i="6"/>
  <c r="AA121" i="6"/>
  <c r="Z121" i="6"/>
  <c r="AA120" i="6"/>
  <c r="Z120" i="6"/>
  <c r="AA119" i="6"/>
  <c r="Z119" i="6"/>
  <c r="AA118" i="6"/>
  <c r="Z118" i="6"/>
  <c r="AA117" i="6"/>
  <c r="Z117" i="6"/>
  <c r="AA116" i="6"/>
  <c r="Z116" i="6"/>
  <c r="AA115" i="6"/>
  <c r="Z115" i="6"/>
  <c r="AA114" i="6"/>
  <c r="Z114" i="6"/>
  <c r="AA113" i="6"/>
  <c r="Z113" i="6"/>
  <c r="AA112" i="6"/>
  <c r="Z112" i="6"/>
  <c r="AA111" i="6"/>
  <c r="Z111" i="6"/>
  <c r="AA110" i="6"/>
  <c r="Z110" i="6"/>
  <c r="AA109" i="6"/>
  <c r="Z109" i="6"/>
  <c r="AA108" i="6"/>
  <c r="Z108" i="6"/>
  <c r="AA107" i="6"/>
  <c r="Z107" i="6"/>
  <c r="AA106" i="6"/>
  <c r="Z106" i="6"/>
  <c r="AA105" i="6"/>
  <c r="Z105" i="6"/>
  <c r="AA104" i="6"/>
  <c r="Z104" i="6"/>
  <c r="AA103" i="6"/>
  <c r="Z103" i="6"/>
  <c r="AA102" i="6"/>
  <c r="Z102" i="6"/>
  <c r="AA101" i="6"/>
  <c r="Z101" i="6"/>
  <c r="AA100" i="6"/>
  <c r="Z100" i="6"/>
  <c r="AA99" i="6"/>
  <c r="Z99" i="6"/>
  <c r="AA98" i="6"/>
  <c r="Z98" i="6"/>
  <c r="AA97" i="6"/>
  <c r="Z97" i="6"/>
  <c r="AA96" i="6"/>
  <c r="Z96" i="6"/>
  <c r="AA95" i="6"/>
  <c r="Z95" i="6"/>
  <c r="AA94" i="6"/>
  <c r="Z94" i="6"/>
  <c r="AA93" i="6"/>
  <c r="Z93" i="6"/>
  <c r="AA92" i="6"/>
  <c r="Z92" i="6"/>
  <c r="AA91" i="6"/>
  <c r="Z91" i="6"/>
  <c r="AA90" i="6"/>
  <c r="Z90" i="6"/>
  <c r="AA89" i="6"/>
  <c r="Z89" i="6"/>
  <c r="AA88" i="6"/>
  <c r="Z88" i="6"/>
  <c r="AA87" i="6"/>
  <c r="Z87" i="6"/>
  <c r="AA86" i="6"/>
  <c r="Z86" i="6"/>
  <c r="AA85" i="6"/>
  <c r="Z85" i="6"/>
  <c r="AA84" i="6"/>
  <c r="Z84" i="6"/>
  <c r="AA83" i="6"/>
  <c r="Z83" i="6"/>
  <c r="AA82" i="6"/>
  <c r="Z82" i="6"/>
  <c r="AA81" i="6"/>
  <c r="Z81" i="6"/>
  <c r="AA80" i="6"/>
  <c r="Z80" i="6"/>
  <c r="AA79" i="6"/>
  <c r="Z79" i="6"/>
  <c r="AA78" i="6"/>
  <c r="Z78" i="6"/>
  <c r="AA77" i="6"/>
  <c r="Z77" i="6"/>
  <c r="AA76" i="6"/>
  <c r="Z76" i="6"/>
  <c r="AA75" i="6"/>
  <c r="Z75" i="6"/>
  <c r="AA74" i="6"/>
  <c r="Z74" i="6"/>
  <c r="AA73" i="6"/>
  <c r="Z73" i="6"/>
  <c r="AA72" i="6"/>
  <c r="Z72" i="6"/>
  <c r="AA71" i="6"/>
  <c r="Z71" i="6"/>
  <c r="AA70" i="6"/>
  <c r="Z70" i="6"/>
  <c r="AA69" i="6"/>
  <c r="Z69" i="6"/>
  <c r="AA68" i="6"/>
  <c r="Z68" i="6"/>
  <c r="AA67" i="6"/>
  <c r="Z67" i="6"/>
  <c r="AA66" i="6"/>
  <c r="Z66" i="6"/>
  <c r="AA65" i="6"/>
  <c r="Z65" i="6"/>
  <c r="AA64" i="6"/>
  <c r="Z64" i="6"/>
  <c r="AA63" i="6"/>
  <c r="Z63" i="6"/>
  <c r="AA62" i="6"/>
  <c r="Z62" i="6"/>
  <c r="AA61" i="6"/>
  <c r="Z61" i="6"/>
  <c r="AA60" i="6"/>
  <c r="Z60" i="6"/>
  <c r="AA59" i="6"/>
  <c r="Z59" i="6"/>
  <c r="AA58" i="6"/>
  <c r="Z58" i="6"/>
  <c r="AA57" i="6"/>
  <c r="Z57" i="6"/>
  <c r="AA56" i="6"/>
  <c r="Z56" i="6"/>
  <c r="AA55" i="6"/>
  <c r="Z55" i="6"/>
  <c r="AA54" i="6"/>
  <c r="Z54" i="6"/>
  <c r="AA53" i="6"/>
  <c r="Z53" i="6"/>
  <c r="AA52" i="6"/>
  <c r="Z52" i="6"/>
  <c r="AA51" i="6"/>
  <c r="Z51" i="6"/>
  <c r="AA50" i="6"/>
  <c r="Z50" i="6"/>
  <c r="AA49" i="6"/>
  <c r="Z49" i="6"/>
  <c r="AA48" i="6"/>
  <c r="Z48" i="6"/>
  <c r="AA47" i="6"/>
  <c r="Z47" i="6"/>
  <c r="AA46" i="6"/>
  <c r="Z46" i="6"/>
  <c r="AA45" i="6"/>
  <c r="Z45" i="6"/>
  <c r="AA44" i="6"/>
  <c r="Z44" i="6"/>
  <c r="AA43" i="6"/>
  <c r="Z43" i="6"/>
  <c r="AA42" i="6"/>
  <c r="Z42" i="6"/>
  <c r="AA41" i="6"/>
  <c r="Z41" i="6"/>
  <c r="AA40" i="6"/>
  <c r="Z40" i="6"/>
  <c r="AA39" i="6"/>
  <c r="Z39" i="6"/>
  <c r="AA38" i="6"/>
  <c r="Z38" i="6"/>
  <c r="AA37" i="6"/>
  <c r="Z37" i="6"/>
  <c r="AA36" i="6"/>
  <c r="Z36" i="6"/>
  <c r="AA35" i="6"/>
  <c r="Z35" i="6"/>
  <c r="AA34" i="6"/>
  <c r="Z34" i="6"/>
  <c r="AA33" i="6"/>
  <c r="Z33" i="6"/>
  <c r="AA32" i="6"/>
  <c r="Z32" i="6"/>
  <c r="AA31" i="6"/>
  <c r="Z31" i="6"/>
  <c r="AA30" i="6"/>
  <c r="Z30" i="6"/>
  <c r="AA29" i="6"/>
  <c r="Z29" i="6"/>
  <c r="AA28" i="6"/>
  <c r="Z28" i="6"/>
  <c r="AA27" i="6"/>
  <c r="Z27" i="6"/>
  <c r="AA26" i="6"/>
  <c r="Z26" i="6"/>
  <c r="AA25" i="6"/>
  <c r="Z25" i="6"/>
  <c r="AA24" i="6"/>
  <c r="Z24" i="6"/>
  <c r="AA23" i="6"/>
  <c r="Z23" i="6"/>
  <c r="AA22" i="6"/>
  <c r="Z22" i="6"/>
  <c r="AA21" i="6"/>
  <c r="Z21" i="6"/>
  <c r="AA20" i="6"/>
  <c r="Z20" i="6"/>
  <c r="AA19" i="6"/>
  <c r="Z19" i="6"/>
  <c r="AA18" i="6"/>
  <c r="Z18" i="6"/>
  <c r="AA17" i="6"/>
  <c r="Z17" i="6"/>
  <c r="AA16" i="6"/>
  <c r="Z16" i="6"/>
  <c r="AA15" i="6"/>
  <c r="Z15" i="6"/>
  <c r="AA14" i="6"/>
  <c r="Z14" i="6"/>
  <c r="AA13" i="6"/>
  <c r="Z13" i="6"/>
  <c r="AA12" i="6"/>
  <c r="Z12" i="6"/>
  <c r="AA11" i="6"/>
  <c r="Z11" i="6"/>
  <c r="AA10" i="6"/>
  <c r="Z10" i="6"/>
  <c r="AA9" i="6"/>
  <c r="Z9" i="6"/>
  <c r="AA8" i="6"/>
  <c r="Z8" i="6"/>
  <c r="AA7" i="6"/>
  <c r="Z7" i="6"/>
  <c r="AA6" i="6"/>
  <c r="Z6" i="6"/>
  <c r="AA5" i="6"/>
  <c r="Z5" i="6"/>
  <c r="AA4" i="6"/>
  <c r="Z4" i="6"/>
  <c r="AA3" i="6"/>
  <c r="Z3" i="6"/>
  <c r="AA2" i="6"/>
  <c r="Z2" i="6"/>
  <c r="Z35" i="7"/>
  <c r="AA35" i="7"/>
  <c r="AA52" i="7"/>
  <c r="Z52" i="7"/>
  <c r="AA51" i="7"/>
  <c r="Z51" i="7"/>
  <c r="AA50" i="7"/>
  <c r="Z50" i="7"/>
  <c r="AA49" i="7"/>
  <c r="Z49" i="7"/>
  <c r="AA48" i="7"/>
  <c r="Z48" i="7"/>
  <c r="AA47" i="7"/>
  <c r="Z47" i="7"/>
  <c r="AA46" i="7"/>
  <c r="Z46" i="7"/>
  <c r="AA45" i="7"/>
  <c r="Z45" i="7"/>
  <c r="AA44" i="7"/>
  <c r="Z44" i="7"/>
  <c r="AA43" i="7"/>
  <c r="Z43" i="7"/>
  <c r="AA42" i="7"/>
  <c r="Z42" i="7"/>
  <c r="AA41" i="7"/>
  <c r="Z41" i="7"/>
  <c r="AA40" i="7"/>
  <c r="Z40" i="7"/>
  <c r="AA39" i="7"/>
  <c r="Z39" i="7"/>
  <c r="AA38" i="7"/>
  <c r="Z38" i="7"/>
  <c r="AA37" i="7"/>
  <c r="Z37" i="7"/>
  <c r="AA36" i="7"/>
  <c r="Z36" i="7"/>
  <c r="AA34" i="7"/>
  <c r="Z34" i="7"/>
  <c r="AA33" i="7"/>
  <c r="Z33" i="7"/>
  <c r="AA32" i="7"/>
  <c r="Z32" i="7"/>
  <c r="AA31" i="7"/>
  <c r="Z31" i="7"/>
  <c r="AA30" i="7"/>
  <c r="Z30" i="7"/>
  <c r="AA29" i="7"/>
  <c r="Z29" i="7"/>
  <c r="AA28" i="7"/>
  <c r="Z28" i="7"/>
  <c r="AA27" i="7"/>
  <c r="Z27" i="7"/>
  <c r="AA26" i="7"/>
  <c r="Z26" i="7"/>
  <c r="AA25" i="7"/>
  <c r="Z25" i="7"/>
  <c r="AA24" i="7"/>
  <c r="Z24" i="7"/>
  <c r="AA23" i="7"/>
  <c r="Z23" i="7"/>
  <c r="AA22" i="7"/>
  <c r="Z22" i="7"/>
  <c r="AA21" i="7"/>
  <c r="Z21" i="7"/>
  <c r="AA20" i="7"/>
  <c r="Z20" i="7"/>
  <c r="AA19" i="7"/>
  <c r="Z19" i="7"/>
  <c r="AA18" i="7"/>
  <c r="Z18" i="7"/>
  <c r="AA17" i="7"/>
  <c r="Z17" i="7"/>
  <c r="AA16" i="7"/>
  <c r="Z16" i="7"/>
  <c r="AA15" i="7"/>
  <c r="Z15" i="7"/>
  <c r="AA14" i="7"/>
  <c r="Z14" i="7"/>
  <c r="AA13" i="7"/>
  <c r="Z13" i="7"/>
  <c r="AA12" i="7"/>
  <c r="Z12" i="7"/>
  <c r="AA11" i="7"/>
  <c r="Z11" i="7"/>
  <c r="AA10" i="7"/>
  <c r="Z10" i="7"/>
  <c r="AA9" i="7"/>
  <c r="Z9" i="7"/>
  <c r="AA8" i="7"/>
  <c r="Z8" i="7"/>
  <c r="AA7" i="7"/>
  <c r="Z7" i="7"/>
  <c r="AA6" i="7"/>
  <c r="Z6" i="7"/>
  <c r="AA5" i="7"/>
  <c r="Z5" i="7"/>
  <c r="AA4" i="7"/>
  <c r="Z4" i="7"/>
  <c r="AA3" i="7"/>
  <c r="Z3" i="7"/>
  <c r="AA2" i="7"/>
  <c r="Z2" i="7"/>
  <c r="AA3" i="5"/>
  <c r="AA4" i="5"/>
  <c r="AA5" i="5"/>
  <c r="AA6" i="5"/>
  <c r="AA7" i="5"/>
  <c r="AA8" i="5"/>
  <c r="AA9" i="5"/>
  <c r="AA2" i="5"/>
  <c r="Z3" i="5"/>
  <c r="Z4" i="5"/>
  <c r="Z5" i="5"/>
  <c r="Z6" i="5"/>
  <c r="Z7" i="5"/>
  <c r="Z8" i="5"/>
  <c r="Z9" i="5"/>
  <c r="Z2" i="5"/>
  <c r="F10" i="5"/>
  <c r="G10" i="5"/>
  <c r="H10" i="5"/>
  <c r="I10" i="5"/>
  <c r="J10" i="5"/>
  <c r="K10" i="5"/>
  <c r="L10" i="5"/>
  <c r="M10" i="5"/>
  <c r="N10" i="5"/>
  <c r="O10" i="5"/>
  <c r="P10" i="5"/>
  <c r="Q10" i="5"/>
  <c r="R10" i="5"/>
  <c r="S10" i="5"/>
  <c r="T10" i="5"/>
  <c r="U10" i="5"/>
  <c r="V10" i="5"/>
  <c r="W10" i="5"/>
  <c r="X10" i="5"/>
  <c r="Y10" i="5"/>
  <c r="J5" i="4"/>
  <c r="K5" i="4"/>
  <c r="L5" i="4"/>
  <c r="M5" i="4"/>
  <c r="N5" i="4"/>
  <c r="O5" i="4"/>
  <c r="P5" i="4"/>
  <c r="Q5" i="4"/>
  <c r="R5" i="4"/>
  <c r="S5" i="4"/>
  <c r="T5" i="4"/>
  <c r="U5" i="4"/>
  <c r="V5" i="4"/>
  <c r="W5" i="4"/>
  <c r="X5" i="4"/>
  <c r="Y5" i="4"/>
  <c r="Z5" i="4"/>
  <c r="AA5" i="4"/>
  <c r="I5" i="4"/>
  <c r="AA3" i="4"/>
  <c r="AA4" i="4"/>
  <c r="Z3" i="4"/>
  <c r="Z4" i="4"/>
  <c r="Z2" i="4"/>
  <c r="AA2" i="4"/>
  <c r="AA439" i="1"/>
  <c r="AB439" i="1"/>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Z3" i="2"/>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2" i="2"/>
  <c r="AA10" i="5" l="1"/>
  <c r="Z10" i="5"/>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2" i="1"/>
  <c r="AA2" i="3" l="1"/>
  <c r="Z16" i="3"/>
  <c r="Z24" i="3"/>
  <c r="Z25" i="3"/>
  <c r="Z3" i="3"/>
  <c r="Z4" i="3"/>
  <c r="Z5" i="3"/>
  <c r="Z6" i="3"/>
  <c r="Z7" i="3"/>
  <c r="Z8" i="3"/>
  <c r="Z9" i="3"/>
  <c r="Z10" i="3"/>
  <c r="Z11" i="3"/>
  <c r="Z12" i="3"/>
  <c r="Z13" i="3"/>
  <c r="Z17" i="3"/>
  <c r="Z18" i="3"/>
  <c r="Z20" i="3"/>
  <c r="Z19" i="3"/>
  <c r="Z21" i="3"/>
  <c r="Z22" i="3"/>
  <c r="Z14" i="3"/>
  <c r="Z23" i="3"/>
  <c r="Z15" i="3"/>
  <c r="Z2" i="3"/>
  <c r="Y26" i="3"/>
  <c r="X26" i="3"/>
  <c r="W26" i="3"/>
  <c r="V26" i="3"/>
  <c r="U26" i="3"/>
  <c r="T26" i="3"/>
  <c r="S26" i="3"/>
  <c r="R26" i="3"/>
  <c r="Q26" i="3"/>
  <c r="P26" i="3"/>
  <c r="O26" i="3"/>
  <c r="N26" i="3"/>
  <c r="M26" i="3"/>
  <c r="L26" i="3"/>
  <c r="K26" i="3"/>
  <c r="J26" i="3"/>
  <c r="I26" i="3"/>
  <c r="K34" i="2"/>
  <c r="L34" i="2"/>
  <c r="M34" i="2"/>
  <c r="N34" i="2"/>
  <c r="O34" i="2"/>
  <c r="P34" i="2"/>
  <c r="Q34" i="2"/>
  <c r="R34" i="2"/>
  <c r="S34" i="2"/>
  <c r="T34" i="2"/>
  <c r="U34" i="2"/>
  <c r="V34" i="2"/>
  <c r="W34" i="2"/>
  <c r="X34" i="2"/>
  <c r="Y34" i="2"/>
  <c r="J34" i="2"/>
  <c r="I34" i="2"/>
  <c r="AA2" i="2"/>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540" i="1"/>
  <c r="AB541" i="1"/>
  <c r="AB542" i="1"/>
  <c r="AB543" i="1"/>
  <c r="AB544" i="1"/>
  <c r="AB545" i="1"/>
  <c r="AB546" i="1"/>
  <c r="AB547" i="1"/>
  <c r="AB548" i="1"/>
  <c r="AB549" i="1"/>
  <c r="AB550" i="1"/>
  <c r="AB551" i="1"/>
  <c r="AB552" i="1"/>
  <c r="AB553" i="1"/>
  <c r="AB554" i="1"/>
  <c r="AB555" i="1"/>
  <c r="AB556" i="1"/>
  <c r="AB557" i="1"/>
  <c r="AB558" i="1"/>
  <c r="AB559" i="1"/>
  <c r="AB560" i="1"/>
  <c r="AB561" i="1"/>
  <c r="AB562" i="1"/>
  <c r="AB563" i="1"/>
  <c r="AB564" i="1"/>
  <c r="AB565" i="1"/>
  <c r="AB566" i="1"/>
  <c r="AB567" i="1"/>
  <c r="AB568" i="1"/>
  <c r="AB569" i="1"/>
  <c r="AB570" i="1"/>
  <c r="AB571" i="1"/>
  <c r="AB572" i="1"/>
  <c r="AB573" i="1"/>
  <c r="AB574" i="1"/>
  <c r="AB575" i="1"/>
  <c r="AB576" i="1"/>
  <c r="AB577" i="1"/>
  <c r="AB578" i="1"/>
  <c r="AB579" i="1"/>
  <c r="AB580" i="1"/>
  <c r="AB581" i="1"/>
  <c r="AB582" i="1"/>
  <c r="AB583" i="1"/>
  <c r="AB584" i="1"/>
  <c r="AB585" i="1"/>
  <c r="AB586" i="1"/>
  <c r="AB587" i="1"/>
  <c r="AB588" i="1"/>
  <c r="AB589" i="1"/>
  <c r="AB590" i="1"/>
  <c r="AB591" i="1"/>
  <c r="AB592" i="1"/>
  <c r="AB593" i="1"/>
  <c r="AB594" i="1"/>
  <c r="AB595" i="1"/>
  <c r="AB596" i="1"/>
  <c r="AB597" i="1"/>
  <c r="AB598" i="1"/>
  <c r="AB599" i="1"/>
  <c r="AB600" i="1"/>
  <c r="AB601" i="1"/>
  <c r="AB602" i="1"/>
  <c r="AB60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7" i="1"/>
  <c r="AB628" i="1"/>
  <c r="AB629" i="1"/>
  <c r="AB630" i="1"/>
  <c r="AB631" i="1"/>
  <c r="AB632" i="1"/>
  <c r="AB633" i="1"/>
  <c r="AB634" i="1"/>
  <c r="AB635" i="1"/>
  <c r="AB636" i="1"/>
  <c r="AB637" i="1"/>
  <c r="AB638" i="1"/>
  <c r="AB639" i="1"/>
  <c r="AB640" i="1"/>
  <c r="AB641" i="1"/>
  <c r="AB642" i="1"/>
  <c r="AB643" i="1"/>
  <c r="AB644" i="1"/>
  <c r="AB645" i="1"/>
  <c r="AB646" i="1"/>
  <c r="AB647" i="1"/>
  <c r="AB648" i="1"/>
  <c r="AB649" i="1"/>
  <c r="AB650" i="1"/>
  <c r="AB651" i="1"/>
  <c r="AB652" i="1"/>
  <c r="AB653" i="1"/>
  <c r="AB654" i="1"/>
  <c r="AB655" i="1"/>
  <c r="AB656" i="1"/>
  <c r="AB657" i="1"/>
  <c r="AB658" i="1"/>
  <c r="AB659" i="1"/>
  <c r="AB660" i="1"/>
  <c r="AB661" i="1"/>
  <c r="AB662" i="1"/>
  <c r="AB663" i="1"/>
  <c r="AB664" i="1"/>
  <c r="AB665" i="1"/>
  <c r="AB666" i="1"/>
  <c r="AB667" i="1"/>
  <c r="AB668" i="1"/>
  <c r="AB2" i="1"/>
  <c r="Z26" i="3" l="1"/>
</calcChain>
</file>

<file path=xl/sharedStrings.xml><?xml version="1.0" encoding="utf-8"?>
<sst xmlns="http://schemas.openxmlformats.org/spreadsheetml/2006/main" count="7665" uniqueCount="2327">
  <si>
    <t>ID</t>
  </si>
  <si>
    <t>Parish Name</t>
  </si>
  <si>
    <t>Allocation Reference</t>
  </si>
  <si>
    <t>Permission Reference</t>
  </si>
  <si>
    <t>Address</t>
  </si>
  <si>
    <t>Description</t>
  </si>
  <si>
    <t>Units</t>
  </si>
  <si>
    <t>Units Not Super</t>
  </si>
  <si>
    <t>Status</t>
  </si>
  <si>
    <t>Net Comp in FY</t>
  </si>
  <si>
    <t>2025/2026</t>
  </si>
  <si>
    <t>2026/2027</t>
  </si>
  <si>
    <t>2027/2028</t>
  </si>
  <si>
    <t>2028/2029</t>
  </si>
  <si>
    <t>2029/2030</t>
  </si>
  <si>
    <t>2030/2031</t>
  </si>
  <si>
    <t>2031/2032</t>
  </si>
  <si>
    <t>2032/2033</t>
  </si>
  <si>
    <t>2033/2034</t>
  </si>
  <si>
    <t>2034/2035</t>
  </si>
  <si>
    <t>2035/2036</t>
  </si>
  <si>
    <t>2036/2037</t>
  </si>
  <si>
    <t>2037/2038</t>
  </si>
  <si>
    <t>2038/2039</t>
  </si>
  <si>
    <t>2039/2040</t>
  </si>
  <si>
    <t>Post Plan</t>
  </si>
  <si>
    <t>Plan Gain (1 April 2025 - 31 March 2040)</t>
  </si>
  <si>
    <t>5 Year HLS</t>
  </si>
  <si>
    <t>Bircham</t>
  </si>
  <si>
    <t>24/01960/F</t>
  </si>
  <si>
    <t>Hall Farm Barn
Docking Road
Bircham Newton
King's Lynn
Norfolk
PE31 6QR</t>
  </si>
  <si>
    <t>Variation of Condition 2 of Planning Permission 23/00410/F: Conversion of existing barn to provide 1x dwelling (Class C3).</t>
  </si>
  <si>
    <t>GRANTED</t>
  </si>
  <si>
    <t>Boughton</t>
  </si>
  <si>
    <t>18/02004/F</t>
  </si>
  <si>
    <t>The BungalowMill Hill RoadBoughtonKing's LynnNorfolkPE33 9AE, Boughton</t>
  </si>
  <si>
    <t>Proposed replacement dwelling</t>
  </si>
  <si>
    <t>STARTED</t>
  </si>
  <si>
    <t>19/00363/RM</t>
  </si>
  <si>
    <t>South of Jubilee Lodge Mill Hill RoadBoughtonNorfolkPE33 9AE, Boughton</t>
  </si>
  <si>
    <t>Reserved Matters Application for amended design for dwellings on plots 2 &amp; 3</t>
  </si>
  <si>
    <t>23/00608/F</t>
  </si>
  <si>
    <t>Land W of Woodstock
Mill Hill Road
Boughton
PE33 9AE</t>
  </si>
  <si>
    <t>PROPOSED NEW RESIDENTIAL DWELLING</t>
  </si>
  <si>
    <t>Brancaster</t>
  </si>
  <si>
    <t>21/01761/F</t>
  </si>
  <si>
    <t>The Sailings
Main Road
Brancaster Staithe
King's Lynn
Norfolk
PE31 8BP</t>
  </si>
  <si>
    <t>Erection of no.1 self-build dwelling</t>
  </si>
  <si>
    <t>COMPLETED</t>
  </si>
  <si>
    <t>21/02116/F</t>
  </si>
  <si>
    <t>The LodgeTown FarmMain RoadBrancasterKing's LynnNorfolkPE31 8AP, Brancaster</t>
  </si>
  <si>
    <t>Dwelling and garage following demolition of existing structures</t>
  </si>
  <si>
    <t>22/00264/CU</t>
  </si>
  <si>
    <t>Garden Cottage
Marsh Drove
Brancaster
KINGS LYNN
Norfolk
PE31 8FY</t>
  </si>
  <si>
    <t>Change of Use of self contained residential annex to dwelling house Use Class C3</t>
  </si>
  <si>
    <t>21/01607/O</t>
  </si>
  <si>
    <t>West Lee
19 Town Lane
Brancaster Staithe
King's Lynn
Norfolk
PE31 8BT</t>
  </si>
  <si>
    <t>Outline Application: The erection of one additional dwelling (in addition to that granted under permission under permission 20/00055/O) with associated garaging, parking and turning areas and other associated works</t>
  </si>
  <si>
    <t>20/01672/O</t>
  </si>
  <si>
    <t>Cherry Trees
12 Town Lane
Brancaster Staithe
King's Lynn
Norfolk
PE31 8BT</t>
  </si>
  <si>
    <t>OUTLINE APPLICATION SOME MATTERS RESERVED: Demolition of existing dwelling and construction of up to 7No. dwellings (net increase of 6)</t>
  </si>
  <si>
    <t>23/01611/F</t>
  </si>
  <si>
    <t>Land Adjoining Floyd House
Marsh Side
Brancaster
Norfolk</t>
  </si>
  <si>
    <t>Variation of Conditions 1 and 3 of Planning Permission 22/01586/RM: Construction of 1 new dwelling.</t>
  </si>
  <si>
    <t>23/00739/F</t>
  </si>
  <si>
    <t>Marsh Farm
Main Road
Burnham Deepdale
Norfolk
PE31 8DD</t>
  </si>
  <si>
    <t>Conservation project including change of use of existing aviary, new aviaries and associated dwelling for warden/conservation officer</t>
  </si>
  <si>
    <t>24/00905/F</t>
  </si>
  <si>
    <t>Kia Ora
Main Road
Brancaster Staithe
King's Lynn
Norfolk
PE31 8BP</t>
  </si>
  <si>
    <t>Variation of condition 2 attached to planning permission 23/01264/F: Replacement dwelling.</t>
  </si>
  <si>
    <t>24/01389/F</t>
  </si>
  <si>
    <t>Barrow Hill Barn
Common Lane
Brancaster Staithe
KINGS LYNN
Norfolk
PE31 8BN</t>
  </si>
  <si>
    <t>Variation of conditions 2, 4 and 5 attached to planning permission 23/01084/F:  VARIATION OF CONDITIONS 2 AND 12; AND REMOVAL OF CONDITIONS 4, 5 AND 13 OF PLANNING PERMISSION 22/01638/F: Conversion of existing barn into residential dwelling.</t>
  </si>
  <si>
    <t>24/00280/RM</t>
  </si>
  <si>
    <t>Land At Cross Lane
Brancaster
King's Lynn
Norfolk
PE31 8AE</t>
  </si>
  <si>
    <t>Reserved Matters application:  Construction of one dwelling.</t>
  </si>
  <si>
    <t>24/02118/F</t>
  </si>
  <si>
    <t>Brentwood
Main Road
Brancaster Staithe
Norfolk</t>
  </si>
  <si>
    <t>VARIATION OF CONDITION 1, 6 AND 14 OF PLANNING PERMISSION 24/01138- VARIATION OF CONDITION 2 PLANNING PERMISSION 22/01796/FM: Construction of 12 no. affordable dwellings with associated external works and access.</t>
  </si>
  <si>
    <t>24/01377/F</t>
  </si>
  <si>
    <t>Broad Lane House
Broad Lane
Brancaster
King's Lynn
Norfolk
PE31 8AU</t>
  </si>
  <si>
    <t>SELF BUILD: Demolition and construction of a self-build replacement dwelling, with re-located replacement swimming pool, new pool house, garage and store.</t>
  </si>
  <si>
    <t>Burnham Market</t>
  </si>
  <si>
    <t>19/00542/F</t>
  </si>
  <si>
    <t>Jack Wills16 Market PlaceBurnham MarketNorfolkPE31 8HE, Burnham Market</t>
  </si>
  <si>
    <t>Minor external and internal alterations to facilitate the change of use of the upper floors to a self-contained flat.</t>
  </si>
  <si>
    <t>20/00643/F</t>
  </si>
  <si>
    <t>BunessanHerrings LaneBurnham MarketKing's LynnNorfolkPE31 8DW, Burnham Market</t>
  </si>
  <si>
    <t>Demolition of existing house and rebuilding with new garage and art studio</t>
  </si>
  <si>
    <t>21/00821/PACU1</t>
  </si>
  <si>
    <t>Bruce And Co Accountants4 Ulph PlaceBurnham MarketNorfolkPE31 8HQ, Burnham Market</t>
  </si>
  <si>
    <t>Application to determine if prior approval is required for proposed change of use from office to dwelling (Schedule 2, Part 3, Class O)</t>
  </si>
  <si>
    <t>21/01558/F</t>
  </si>
  <si>
    <t>Sussex BarnSussex FarmRingstead RoadBurnham MarketNorfolkPE31 8JY, Burnham Market</t>
  </si>
  <si>
    <t>VARIATION OF CONDITION 2 OF PLANNING PERMISSION 20/00904/F:  Proposed conversion of barns to 9No residential dwellings with associated works</t>
  </si>
  <si>
    <t>21/02160/F</t>
  </si>
  <si>
    <t>AppletreesHerrings LaneBurnham MarketKing's LynnNorfolkPE31 8DW, Burnham Market</t>
  </si>
  <si>
    <t>Proposed replacement dwelling and garage/store</t>
  </si>
  <si>
    <t>21/02306/F</t>
  </si>
  <si>
    <t>SunnymeadWhiteway RoadBurnham MarketKing's LynnNorfolkPE31 8DJ, Burnham Market</t>
  </si>
  <si>
    <t>Replacement dwelling</t>
  </si>
  <si>
    <t>21/02121/F</t>
  </si>
  <si>
    <t>25 Front StreetBurnham MarketKing's LynnNorfolkPE31 8EJ, Burnham Market</t>
  </si>
  <si>
    <t>Variation of condition 2 of planning permission 17/02079/F to amend drawings</t>
  </si>
  <si>
    <t>22/01499/F</t>
  </si>
  <si>
    <t>Land South of Hall Farm Cottage
Herrings Lane
Burnham Market
Norfolk</t>
  </si>
  <si>
    <t>Construction of a two storey dwelling and associated works</t>
  </si>
  <si>
    <t>23/01663/F</t>
  </si>
  <si>
    <t>Land North West of40 Sutton EstateBurnham MarketKing's LynnNorfolk</t>
  </si>
  <si>
    <t>VARIATION OF CONDITIONS 2, 3, 4, 5 AND 18 OF PLANNING PERMISSION 20/01866/F: Residential development of 9no. dwellings</t>
  </si>
  <si>
    <t>23/00496/FM</t>
  </si>
  <si>
    <t>Land Opposite 1 To 4
Beacon Hill
Burnham Market
Norfolk</t>
  </si>
  <si>
    <t>The erection of 12 dwellings with associated landscaping, vehicular access and parking provision</t>
  </si>
  <si>
    <t>23/01999/F</t>
  </si>
  <si>
    <t>Fisher &amp; Sons
North Street
Burnham Market
Norfolk</t>
  </si>
  <si>
    <t>Variation of condition number 2 attached to planning permission 16/01797/F:  Renovation of existing building to provide one shop with flat above and one new dwelling. Demolition of workshop to rear of site. Addition of four new dwellings.</t>
  </si>
  <si>
    <t>24/00968/F</t>
  </si>
  <si>
    <t>VARIATION OF CONDITION 1 AND 10 OF PLANNING CONSENT 23/01999/F : Variation of condition number 2 attached to planning permission 16/01797/F:  Renovation of existing building to provide one shop with flat above and one new dwelling. Demolition of workshop</t>
  </si>
  <si>
    <t>24/01935/F</t>
  </si>
  <si>
    <t>Angles Lane Bungalow
Station Road
Burnham Market
King's Lynn
Norfolk
PE31 8HA</t>
  </si>
  <si>
    <t>SELF BUILD: Replacement of existing bungalow, mobile home and outbuildings, with new house</t>
  </si>
  <si>
    <t>Burnham Norton</t>
  </si>
  <si>
    <t>22/00648/F</t>
  </si>
  <si>
    <t>SheldrakeFriars LaneBurnham NortonKing's LynnNorfolkPE31 8JA, Burnham Norton</t>
  </si>
  <si>
    <t>Proposed replacement dwelling and garage</t>
  </si>
  <si>
    <t>Burnham Overy</t>
  </si>
  <si>
    <t>22/00535/F</t>
  </si>
  <si>
    <t>Wildgoose Cottage
Glebe Lane
Burnham Overy Staithe
King's Lynn
Norfolk
PE31 8JQ</t>
  </si>
  <si>
    <t>Demolition of existing house and replacement dwelling</t>
  </si>
  <si>
    <t>24/02237/F</t>
  </si>
  <si>
    <t>Furusato
Wells Road
Burnham Overy Staithe
King's Lynn
Norfolk
PE31 8JH</t>
  </si>
  <si>
    <t>CUSTOM AND SELF BUILD: The proposal is for a replacement dwelling on the site of a 1970s bungalow.</t>
  </si>
  <si>
    <t>Burnham Thorpe</t>
  </si>
  <si>
    <t>16/00804/F</t>
  </si>
  <si>
    <t>The Brickyard Burnham Road Peterstone Burnham Overy Town Norfolk, Burnham Overy Town</t>
  </si>
  <si>
    <t>Conversion of the existing barn to residential use with associated parking and landscaping and removal of derelict building</t>
  </si>
  <si>
    <t>Castle Acre</t>
  </si>
  <si>
    <t>18/00033/F</t>
  </si>
  <si>
    <t>Land At St James GreenCastle AcreNorfolkPE32 2BD, Castle Acre</t>
  </si>
  <si>
    <t>Single storey two-bed dwelling and temporary standing of mobile home for duration of construction</t>
  </si>
  <si>
    <t>21/01254/F</t>
  </si>
  <si>
    <t>Land Adj The EyrieBack LaneCastle AcreKing's LynnNorfolkPE32 2AR, Castle Acre</t>
  </si>
  <si>
    <t>Proposed dwelling (revised design which began construction in 2005)</t>
  </si>
  <si>
    <t>23/00319/F</t>
  </si>
  <si>
    <t>Land North of Greenslade House
Newton Road
Castle Acre
Norfolk</t>
  </si>
  <si>
    <t>Demolition of agricultural buildings with extant permission to convert to a single dwelling, and erection of a new detached dwelling, with associated change of use of land from agricultural to residential</t>
  </si>
  <si>
    <t>Castle Rising</t>
  </si>
  <si>
    <t>19/00752/F</t>
  </si>
  <si>
    <t>Havengate LodgeLynn RoadCastle RisingKing's LynnNorfolkPE31 6AA, Castle Rising</t>
  </si>
  <si>
    <t>Proposed dwelling following sub-division, conversion of existing building and extension</t>
  </si>
  <si>
    <t>Bagthorpe with Barmer</t>
  </si>
  <si>
    <t>23/01808/F</t>
  </si>
  <si>
    <t>Land West of 8 Bagthorpe Road
Bircham Newton
Norfolk</t>
  </si>
  <si>
    <t>Variation of condition number 2 attached to planning permission 22/00963/F:  Change of Use with Extension of Existing Building to create Dwelling House.</t>
  </si>
  <si>
    <t>Bawsey</t>
  </si>
  <si>
    <t>21/01868/F</t>
  </si>
  <si>
    <t>Barn AtWhitehouse FarmQueen Elizabeth WayBawseyKINGS LYNNNorfolkPE32 1EY, Bawsey</t>
  </si>
  <si>
    <t>Proposed Barn Conversion</t>
  </si>
  <si>
    <t>21/00713/F</t>
  </si>
  <si>
    <t>Well CottageLynn RoadGreat BirchamKing's LynnNorfolkPE31 6RJ, Bircham</t>
  </si>
  <si>
    <t>Demolition of existing dwelling and construction of 4 No dwellings</t>
  </si>
  <si>
    <t>21/01641/F</t>
  </si>
  <si>
    <t>Church FarmDocking RoadBircham NewtonNorfolkPE31 6QZ, Bircham</t>
  </si>
  <si>
    <t>REMOVAL OR VARIATION OF CONDITION 2 OF PLANNING PERMISSION 16/01957/F: Conversion of stable block to dwelling</t>
  </si>
  <si>
    <t>22/01503/F</t>
  </si>
  <si>
    <t>Long Meadow
Fring Road
Great Bircham
King's Lynn
Norfolk
PE31 6RE</t>
  </si>
  <si>
    <t>VARIATION OF CONDITIONS OF PLANNING PERMISSION 17/01390/FM: Proposed demolition of existing dwelling and construction of 12 residential dwellings</t>
  </si>
  <si>
    <t>22/00550/PACU3</t>
  </si>
  <si>
    <t>Agricultural Building Off
Stanhoe Road
Bircham Newton
Norfolk</t>
  </si>
  <si>
    <t>Prior approval for change of use of agricultural building to a dwelling</t>
  </si>
  <si>
    <t>24/00825/F</t>
  </si>
  <si>
    <t>Flintstones
Lynn Road
Castle Rising
King's Lynn
Norfolk
PE31 6EJ</t>
  </si>
  <si>
    <t>VARIATION OF CONDITION 1, 5, 6 _x0016_ 7 OF PLANNING PERMISSION 24/00185/F: Demolition of existing house and construction of 2 pairs of semi-detached cottages</t>
  </si>
  <si>
    <t>E4.1</t>
  </si>
  <si>
    <t>24/01156/F</t>
  </si>
  <si>
    <t>Land West of Knights Hill Village
Grimston Road
South Wootton
Norfolk</t>
  </si>
  <si>
    <t>VARIATION OF CONDITION 23 AND 25 OF PLANNING CONSENT 22/01310/RMM : Approval of matters reserved for layout, scale, appearance and landscaping following outline planning permission 16/02231/OM for the erection of new homes, open space, a car park to serve</t>
  </si>
  <si>
    <t>Clenchwarton</t>
  </si>
  <si>
    <t>G25.3</t>
  </si>
  <si>
    <t>21/02159/F</t>
  </si>
  <si>
    <t>Land East of The Grange262 Main RoadClenchwartonKINGS LYNNNorfolkPE34 4AF, Clenchwarton</t>
  </si>
  <si>
    <t>Variation of Conditions 1 and 6 of Planning Permission 19/01288/RM: Application for four detached houses</t>
  </si>
  <si>
    <t>2/04/0272/F</t>
  </si>
  <si>
    <t>Porch Farm 229 Main Road Clenchwarton King's Lynn Norfolk PE34 4AD</t>
  </si>
  <si>
    <t>Conversion of barn and stables to two dwellings and construction of garage</t>
  </si>
  <si>
    <t>19/00989/F</t>
  </si>
  <si>
    <t>Meadow ViewBlack Horse RoadClenchwartonKing's LynnNorfolkPE34 4DN, Clenchwarton</t>
  </si>
  <si>
    <t>Proposed dwelling and retention of part of existing bungalow as annexe</t>
  </si>
  <si>
    <t>19/01798/F</t>
  </si>
  <si>
    <t>The Stables
231 Main Road
Clenchwarton
KINGS LYNN
Norfolk
PE34 4AG</t>
  </si>
  <si>
    <t>VARIATION OF CONDITION 6 OF 2/04/0272/NMA_1 (NON-MATERIAL AMENDMENT TO PLANNING PERMISSION 2/04/0272/F: Conversion of barn and stables to two dwellings and construction of garage) to modify design of Barn A and addition of a garage/carport block.</t>
  </si>
  <si>
    <t>20/00420/F</t>
  </si>
  <si>
    <t>94 Hall RoadClenchwartonKing's LynnNorfolkPE34 4AT, Clenchwarton</t>
  </si>
  <si>
    <t>Replacement dwelling and car port</t>
  </si>
  <si>
    <t>22/00111/F</t>
  </si>
  <si>
    <t>Fosters Sports GroundClenchwartonKINGS LYNNNorfolkPE34 4BP, Clenchwarton</t>
  </si>
  <si>
    <t>Variation of Condition 1 attached to Planning Permission 17/01632/RMM: Residential development for 40 dwellings</t>
  </si>
  <si>
    <t>23/01391/F</t>
  </si>
  <si>
    <t>59 Hall Road
Clenchwarton
Norfolk
PE34 4AS</t>
  </si>
  <si>
    <t>Detached dwelling with Integral Garage and landscape works incidental to the site development</t>
  </si>
  <si>
    <t>23/00827/RM</t>
  </si>
  <si>
    <t>149 Main Road
Clenchwarton
King's Lynn
Norfolk
PE34 4DT</t>
  </si>
  <si>
    <t>RESERVED MATTERS APPLICATION: Demolition of the existing dwelling and garage and the construction of 3No dwellings and a new access along with parking, landscaping and associated infrastructure</t>
  </si>
  <si>
    <t>24/02034/RM</t>
  </si>
  <si>
    <t>204 Main Road
Clenchwarton
KINGS LYNN
Norfolk
PE34 4AA</t>
  </si>
  <si>
    <t>Reserved Matters Application for five dwellings</t>
  </si>
  <si>
    <t>Crimplesham</t>
  </si>
  <si>
    <t>21/01744/CU</t>
  </si>
  <si>
    <t>Annexe 2Crew Yard BarnsChurch RoadCrimpleshamNorfolkPE33 9FD, Crimplesham</t>
  </si>
  <si>
    <t>Change of use of residential dwelling (holiday let) to permanent residential dwelling.</t>
  </si>
  <si>
    <t>Denver</t>
  </si>
  <si>
    <t>15/01562/F</t>
  </si>
  <si>
    <t>Rose Cottage 12 Sluice Bank Denver Downham Market Norfolk PE38 0EQ, Denver</t>
  </si>
  <si>
    <t>08/01820/F</t>
  </si>
  <si>
    <t>Lakeside Caravan Park &amp; Fisheries Sluice Road Denver Norfolk PE38 0DZ, Denver</t>
  </si>
  <si>
    <t>Construction of Dwelling (Revised Design) for manager/owners accommodation</t>
  </si>
  <si>
    <t>21/01111/F</t>
  </si>
  <si>
    <t>71 Ryston RoadDenverDownham MarketNorfolkPE38 0DP, Denver</t>
  </si>
  <si>
    <t>Construction of two dwellings and garages following demolition of existing dwelling</t>
  </si>
  <si>
    <t>21/02272/F</t>
  </si>
  <si>
    <t>Rough Barn (Plot 1)65 Sluice RoadDenverDownham MarketNorfolkPE38 0DY, Denver</t>
  </si>
  <si>
    <t>Variation of condition 8 of planning permission 17/00839/F to make minor material amendments to the layout, ridge heights, fenestration and door positions of house and garage</t>
  </si>
  <si>
    <t>21/02223/F</t>
  </si>
  <si>
    <t>Sluice Bank FarmSluice BankDenverDOWNHAM MARKETNorfolkPE38 0EQ, Denver</t>
  </si>
  <si>
    <t>Construction of new dwelling and associated works</t>
  </si>
  <si>
    <t>23/01643/F</t>
  </si>
  <si>
    <t>Ancillary Outbuildings At 34
Whin Common Road
Denver
Norfolk</t>
  </si>
  <si>
    <t>VARIATION OF CONDITION 2 OF PLANNING PERMISSION 22/00149/F:  Conversion of barn to dwelling.</t>
  </si>
  <si>
    <t>Dersingham</t>
  </si>
  <si>
    <t>21/00401/PACU1</t>
  </si>
  <si>
    <t>1 Jubilee CourtHunstanton RoadDersinghamNorfolkPE31 6HH, Dersingham</t>
  </si>
  <si>
    <t>Prior Approval for a change of use from office (Class B1(a)) to dwelling house (Class C3)</t>
  </si>
  <si>
    <t>22/00534/F</t>
  </si>
  <si>
    <t>Ashdene House Bed &amp; Breakfast 60 Hunstanton RoadDersinghamKing's LynnNorfolkPE31 6HQ, Dersingham</t>
  </si>
  <si>
    <t>Retrospective Change of Use from Hotel to Funeral Directors at ground floor and Residential Flat at first floor.</t>
  </si>
  <si>
    <t>22/01336/F</t>
  </si>
  <si>
    <t>12 Gelham Manor
Dersingham
KINGS LYNN
Norfolk
PE31 6HN</t>
  </si>
  <si>
    <t>Proposed dwelling following sub-division</t>
  </si>
  <si>
    <t>24/00816/F</t>
  </si>
  <si>
    <t>Land E of 21
Gelham Manor
Dersingham
Norfolk</t>
  </si>
  <si>
    <t>Proposed erection of traditional cottage and associated works</t>
  </si>
  <si>
    <t>23/01189/F</t>
  </si>
  <si>
    <t>38 Manor Road
Dersingham
King's Lynn
Norfolk
PE31 6LH</t>
  </si>
  <si>
    <t>Demolition of existing ground floor commercial unit with first-floor residential accommodation replaced proposed new residential apartments and associated works</t>
  </si>
  <si>
    <t>Docking</t>
  </si>
  <si>
    <t>12/01655/F</t>
  </si>
  <si>
    <t>Plot Adj To Manor Holds Sandy Lane Docking Norfolk PE31 8NF, Docking</t>
  </si>
  <si>
    <t>Erect detached dwelling and double garage</t>
  </si>
  <si>
    <t>21/00075/F</t>
  </si>
  <si>
    <t>Robinsons FarmsLugden Hill FarmLugden HillDockingKINGS LYNNNorfolkPE31 8PG, Docking</t>
  </si>
  <si>
    <t>Conversion of former agricultural building to residential use</t>
  </si>
  <si>
    <t>21/00125/F</t>
  </si>
  <si>
    <t>7 The Old WoodyardSedgeford RoadDockingNorfolk, Docking</t>
  </si>
  <si>
    <t>Preapproved artists studio to be changed into a 3 bed eco lodge</t>
  </si>
  <si>
    <t>21/01788/F</t>
  </si>
  <si>
    <t>Bank HouseHigh StreetDockingNorfolk, Docking</t>
  </si>
  <si>
    <t>Change of Use from Commercial to Residential including internal and external alterations</t>
  </si>
  <si>
    <t>21/01072/F</t>
  </si>
  <si>
    <t>Gable HouseHigh StreetDockingKINGS LYNNNorfolkPE31 8NH, Docking</t>
  </si>
  <si>
    <t>VARIATION OF CONDITIONS 2 AND 7 TO PLANNING PERMISSION 17/02049/F: to amend drawings.</t>
  </si>
  <si>
    <t>21/02413/F</t>
  </si>
  <si>
    <t>Land Between Fernie Cottage And The Old ObservatorySandy LaneDockingNorfolk, Docking</t>
  </si>
  <si>
    <t>Variation of Condition 2 of Planning Permission 20/00141/F: Construction of a single storey dwelling, vehicular access and associated works</t>
  </si>
  <si>
    <t>22/00475/RMM</t>
  </si>
  <si>
    <t>Limagrain UK LtdStation RoadDockingNorfolkPE31 8LS, Docking</t>
  </si>
  <si>
    <t>RESERVED MATTERS: Residential development consisting of 30 dwellings</t>
  </si>
  <si>
    <t>22/01772/F</t>
  </si>
  <si>
    <t>(Former Granary's Site)
Choseley Road
Docking
KINGS LYNN
Norfolk</t>
  </si>
  <si>
    <t>VARIATION OF CONDITION 1 OF PLANNING PERMISSION 22/00388/F: (Variation of condition 1 of planning permission 21/00887/F to change drawings)</t>
  </si>
  <si>
    <t>22/02219/F</t>
  </si>
  <si>
    <t>Chalfont House
High Street
Docking
King's Lynn
Norfolk
PE31 8NH</t>
  </si>
  <si>
    <t>VARIATION OF CONDITION 2 FROM PLANNING APPLICATION 22/00272/F - Proposed dwelling on vacant land</t>
  </si>
  <si>
    <t>23/00199/F</t>
  </si>
  <si>
    <t>Manor Holds
Sandy Lane
Docking
King's Lynn
Norfolk
PE31 8NF</t>
  </si>
  <si>
    <t>VARIATION OF CONDITION 2 FROM PLANNING APPLICATION 20/01595/F - Replacement of existing dwelling with three dwellings</t>
  </si>
  <si>
    <t>Downham Market</t>
  </si>
  <si>
    <t>11/00688/F</t>
  </si>
  <si>
    <t>Ivy House 53 Railway Road Downham Market Norfolk PE38 9DX, Downham Market</t>
  </si>
  <si>
    <t>Renovation and reinstatement of Ivy House to form two shops and staff amenities, demolition of Slaughter House and construction of 4 terraced houses, reconstruction of Ivy Cottage to form 2 houses and construction of rubbish/bike store and landscaping</t>
  </si>
  <si>
    <t>05/01857/RMM</t>
  </si>
  <si>
    <t>Short Drove Downham Market Norfolk, Downham Market</t>
  </si>
  <si>
    <t>Reserved Matters Application: Construction of 21 dwellings with car parking</t>
  </si>
  <si>
    <t>F1.4</t>
  </si>
  <si>
    <t>21/00152/RMM</t>
  </si>
  <si>
    <t>Land S of Denver Hill N of Southern Bypass E ofNightingale LaneDownham MarketNorfolk, Downham Market</t>
  </si>
  <si>
    <t>RESERVED MATTERS: Up to 300 dwellings and associated infrastructure and access</t>
  </si>
  <si>
    <t>16/01021/RMM</t>
  </si>
  <si>
    <t>118 &amp; 118A Bexwell RoadDownham MarketNorfolkPE38 9LJ, Downham Market</t>
  </si>
  <si>
    <t>RESERVED MATTERS: Residential development for 18 dwellings</t>
  </si>
  <si>
    <t>17/01513/F</t>
  </si>
  <si>
    <t>Rear of 15 Bexwell Road
Downham Market
Norfolk
PE38 9LH</t>
  </si>
  <si>
    <t>Single storey dwelling</t>
  </si>
  <si>
    <t>17/02075/F</t>
  </si>
  <si>
    <t>The Gables41 Bexwell RoadDownham MarketNorfolkPE38 9LH, Downham Market</t>
  </si>
  <si>
    <t>Proposed dwelling to the rear</t>
  </si>
  <si>
    <t>19/01176/F</t>
  </si>
  <si>
    <t>5 The RowansVictory RoadDownham MarketNorfolkPE38 9HR, Downham Market</t>
  </si>
  <si>
    <t>Construction of dwelling</t>
  </si>
  <si>
    <t>20/00116/F</t>
  </si>
  <si>
    <t>84 Howdale RoadDownham MarketNorfolkPE38 9AH, Downham Market</t>
  </si>
  <si>
    <t>Construction of replacement dwelling and garage following demolition of existing dwelling</t>
  </si>
  <si>
    <t>20/01512/F</t>
  </si>
  <si>
    <t>Ivy House Site53B Railway RoadDownham MarketNorfolk, Downham Market</t>
  </si>
  <si>
    <t>REMOVAL OR VARIATION OF CONDITION 1 OF PLANNING PERMISSION 19/00102/F TO AMEND DRAWINGS</t>
  </si>
  <si>
    <t>21/00461/F</t>
  </si>
  <si>
    <t>Monkey Puzzle Lodge128 Lynn RoadDownham MarketNorfolkPE38 9QF, Downham Market</t>
  </si>
  <si>
    <t>Variation of Condition 2 of Planning Permission 19/01948/F: to amend drawings</t>
  </si>
  <si>
    <t>21/00168/O</t>
  </si>
  <si>
    <t>126 Bexwell RoadDownham MarketNorfolkPE38 9LJ, Downham Market</t>
  </si>
  <si>
    <t>Outline Application (some matters reserved) for 1 bungalow and construction of new access to donor dwelling</t>
  </si>
  <si>
    <t>20/01792/F</t>
  </si>
  <si>
    <t>East of The ChaletPriory ChaseDownham MarketNorfolk, Downham Market</t>
  </si>
  <si>
    <t>Construction of five dwellings and garages</t>
  </si>
  <si>
    <t>21/00753/F</t>
  </si>
  <si>
    <t>Break Charity
30 - 32 High Street
Downham Market
Norfolk
PE38 9HH</t>
  </si>
  <si>
    <t>Refurbishment of existing first and second floors above Break Charity shop creating two self-contained flats</t>
  </si>
  <si>
    <t>20/01716/F</t>
  </si>
  <si>
    <t>The BarnJohnson YardParadise RoadDownham MarketNorfolk, Downham Market</t>
  </si>
  <si>
    <t>Conversion of existing light industrial building into two dwellings</t>
  </si>
  <si>
    <t>21/01148/F</t>
  </si>
  <si>
    <t>Castle HotelHigh StreetDownham MarketNorfolkPE38 9HF, Downham Market</t>
  </si>
  <si>
    <t>Conversion of hotel to 7 flats and HMO, amenity and parking area</t>
  </si>
  <si>
    <t>22/00190/F</t>
  </si>
  <si>
    <t>108 - 112 London RoadDownham MarketNorfolkPE38 9AT, Downham Market</t>
  </si>
  <si>
    <t>Construction of three bungalows and garages including new access driveway &amp; new garage for no.110, following demolition of existing garage (and retention of three existing dwellings).</t>
  </si>
  <si>
    <t>22/01484/F</t>
  </si>
  <si>
    <t>Vacant Unit 9
Fairfield Road
Downham Market
Norfolk</t>
  </si>
  <si>
    <t>VARIATION OF CONDITION 1 OF PLANNING PERMISSION 21/01105/RM: Reserved Matters: Construction of 8 Dwellings with access</t>
  </si>
  <si>
    <t>22/01268/F</t>
  </si>
  <si>
    <t>33B Lynn Road
Downham Market
Norfolk
PE38 9NJ</t>
  </si>
  <si>
    <t>Construction of one single storey dwelling following removal of carport, part demolition of garage, alterations to access &amp; forming new driveway.</t>
  </si>
  <si>
    <t>22/00605/O</t>
  </si>
  <si>
    <t>Meads
44 London Road
Downham Market
Norfolk
PE38 9AT</t>
  </si>
  <si>
    <t>OUTLINE APPLICATION SOME MATTERS RESERVED: Construction of 3 dwellings</t>
  </si>
  <si>
    <t>22/01636/F</t>
  </si>
  <si>
    <t>Donnadell Howdale Road
Downham Market
Norfolk
PE38 9AH</t>
  </si>
  <si>
    <t>Variation of conditions 1, 4 and 5 of Planning Consent 21/00634/F: Construction of two dwellings and garages following demolition of existing bungalow</t>
  </si>
  <si>
    <t>23/00082/PACU7</t>
  </si>
  <si>
    <t>Cheryls Hairdressers
63 Bridge Street
Downham Market
Norfolk
PE38 9DW</t>
  </si>
  <si>
    <t>Notification for Prior Approval for change of use of Hairdressers to residential property (Schedule 2, Part 3, Class MA)</t>
  </si>
  <si>
    <t>22/01837/O</t>
  </si>
  <si>
    <t>119 Broomhill
Downham Market
Norfolk
PE38 9QU</t>
  </si>
  <si>
    <t>Outline Application: Proposed new dwelling</t>
  </si>
  <si>
    <t>22/02218/F</t>
  </si>
  <si>
    <t>Land S of Dennis Sneezum Court And N of 37 Trafalgar Road
Trafalgar Road
Downham Market
Norfolk</t>
  </si>
  <si>
    <t>Construction of one dwelling including new access</t>
  </si>
  <si>
    <t>22/01596/F</t>
  </si>
  <si>
    <t>2A Ryston End
Downham Market
Norfolk
PE38 9AX</t>
  </si>
  <si>
    <t>Two storey rear and side extensions and conversion of former school building to 7 Flats.</t>
  </si>
  <si>
    <t>23/01175/F</t>
  </si>
  <si>
    <t>118A Bexwell Road
Downham Market
Norfolk</t>
  </si>
  <si>
    <t>Variation of Condion 2 attached to Planing Permission 16/01700/CU: Proposed change of use from gym/store to self contained dwelling and the creation of a new vehicular access for 118A</t>
  </si>
  <si>
    <t>23/00493/F</t>
  </si>
  <si>
    <t>Unit 6 To 8
Fairfield Road
Downham Market
Norfolk
PE38 9ET</t>
  </si>
  <si>
    <t>Demolition of existing buildings and replacement with 8 no. dwellings</t>
  </si>
  <si>
    <t>23/02135/F</t>
  </si>
  <si>
    <t>157 And 159 Bexwell Road
Downham Market
Norfolk
PE38 9LJ</t>
  </si>
  <si>
    <t>VARIATION OF CONDITION 2 AND REMOVAL OF CONDITION 19 OF PLANNING PERMISSION 22/01443/FM: Demolition of existing dwellings and re-development to provide a 72 bedroom care home (Use Class C2) together with associated access, car and cycle parking, structura</t>
  </si>
  <si>
    <t>24/00027/F</t>
  </si>
  <si>
    <t>88 Ryston End
Downham Market
Norfolk</t>
  </si>
  <si>
    <t>Variation of conditions 2 and 3 attached to planning permission 23/00587/F:  Proposed bungalow.</t>
  </si>
  <si>
    <t>23/01835/RM</t>
  </si>
  <si>
    <t>Meads 44 London Road
Downham Market
Norfolk
PE38 9AT</t>
  </si>
  <si>
    <t>Reserved Matters: Construction of 3 Dwellings</t>
  </si>
  <si>
    <t>24/00145/RM</t>
  </si>
  <si>
    <t>Site Between 19 And 21
Park Lane
Downham Market
Norfolk</t>
  </si>
  <si>
    <t>Reserved Matters: Construction of 2 dwellings Supersedes 21/00248/O</t>
  </si>
  <si>
    <t>24/00697/F</t>
  </si>
  <si>
    <t>Variation of Conditions 2,3,4,7 and 12 of Planning Permission 23/00493/F: Demolition of existing buildings and replacement with 8 no. dwellings</t>
  </si>
  <si>
    <t>24/01517/O</t>
  </si>
  <si>
    <t>126 Bexwell Road
Downham Market
Norfolk
PE38 9LJ</t>
  </si>
  <si>
    <t>Outline Application with some matters reserved for 1 bungalow and construction of new access to donor dwelling</t>
  </si>
  <si>
    <t>Downham West</t>
  </si>
  <si>
    <t>19/00426/F</t>
  </si>
  <si>
    <t>Land On The North East of 4 And 5Watermans WaySalters LodeNorfolk, Downham West</t>
  </si>
  <si>
    <t>Erection of one dwelling (Plot 2)</t>
  </si>
  <si>
    <t>22/00311/F</t>
  </si>
  <si>
    <t>Shining Tree (Healthy Living Centre)Downham RoadSalters LodeDOWNHAM MARKETNorfolkPE38 0BA, Downham West</t>
  </si>
  <si>
    <t>Change of use of commercial health and leisure facilities into residential use</t>
  </si>
  <si>
    <t>22/00796/F</t>
  </si>
  <si>
    <t>Bank Farm House
Downham Road
Salters Lode
Norfolk
PE38 0AZ</t>
  </si>
  <si>
    <t>Demolition of existing dwelling and replacement with new dwelling.</t>
  </si>
  <si>
    <t>23/00879/F</t>
  </si>
  <si>
    <t>Appletree Cottage
The Lane
Salters Lode
Norfolk
PE38 0DL</t>
  </si>
  <si>
    <t>Retrospective change of use of annexe to create independant new home and associated works to create residential curtilage (part retrospective).</t>
  </si>
  <si>
    <t>East Rudham</t>
  </si>
  <si>
    <t>18/00379/F</t>
  </si>
  <si>
    <t>The Firs32 Bagthorpe RoadEast RudhamKing's LynnNorfolkPE31 8RA, East Rudham</t>
  </si>
  <si>
    <t>Conversion of barn to dwelling</t>
  </si>
  <si>
    <t>21/00729/F</t>
  </si>
  <si>
    <t>Broomsthorpe HallTatterford RoadBroomsthorpeEast RudhamNorfolkPE31 6TQ, East Rudham</t>
  </si>
  <si>
    <t>REMOVAL OR VARIATION OF CONDITION 5 OF PLANNING PERMISSION 16/00810/F: Conversion of redundant agricultural buildings to 6 residential dwellings: Broomsthorpe Hall Tatterford Road Broomsthorpe East Rudham Norfolk PE31 6TQ, as varied from original planning</t>
  </si>
  <si>
    <t>21/00992/F</t>
  </si>
  <si>
    <t>East &amp; West Rudham Pre School GroupSchool RoadEast RudhamKing's LynnNorfolkPE31 8RF, East Rudham</t>
  </si>
  <si>
    <t>Change of use of school to dwelling</t>
  </si>
  <si>
    <t>21/00182/F</t>
  </si>
  <si>
    <t>Broomsthorpe HallTatterford RoadBroomsthorpeEast RudhamNorfolkPE31 6TQ</t>
  </si>
  <si>
    <t>Variation of Condition 9 of Planning Permission 13/00514/F: Conversion of redundant agricultural buildings to 6 residential dwellings</t>
  </si>
  <si>
    <t>23/00497/F</t>
  </si>
  <si>
    <t>PLOT 1
22 Bagthorpe Road
East Rudham
King's Lynn
Norfolk
PE31 8RA</t>
  </si>
  <si>
    <t>VARIATION OF CONDITION 8 OF PLANNING APPLICATION 21/02172/F - Two detached houses including extended access (PLOT 1)</t>
  </si>
  <si>
    <t>24/02172/F</t>
  </si>
  <si>
    <t>22 Bagthorpe Road
East Rudham
King's Lynn
Norfolk
PE31 8RA</t>
  </si>
  <si>
    <t>VARIATION OF CONDITION 8 OF PLANNING PERMISSION 21/02172/F -Two detached houses including extended access (Plot 1 only)</t>
  </si>
  <si>
    <t>G31.1</t>
  </si>
  <si>
    <t>22/01146/F</t>
  </si>
  <si>
    <t>Land NE of 5 Eye Lane And S of The Bungalow Fakenham RoadFakenham RoadEast RudhamNorfolk, Rudham</t>
  </si>
  <si>
    <t>Variation of Condition 3 attached to Planning Permission 21/00498/FM: Proposed residential development of 10 dwellings</t>
  </si>
  <si>
    <t>East Walton</t>
  </si>
  <si>
    <t>22/02125/F</t>
  </si>
  <si>
    <t>Summerend Barn
Narford Lane
East Walton
KINGS LYNN
Norfolk
PE32 1FB</t>
  </si>
  <si>
    <t>Proposed conversion and extension of barn and outbuildings to create dwelling</t>
  </si>
  <si>
    <t>East Winch</t>
  </si>
  <si>
    <t>G33.1</t>
  </si>
  <si>
    <t>20/01451/F</t>
  </si>
  <si>
    <t>Land S of Wilson Drive And E of The LaurelsGayton RoadEast WinchNorfolk, East Winch</t>
  </si>
  <si>
    <t>Detached dwelling and landscape works incidental to the development progress (Plot 5)</t>
  </si>
  <si>
    <t>21/01093/F</t>
  </si>
  <si>
    <t>Home FarmGayton RoadEast WinchKing's LynnNorfolkPE32 1LH, East Winch</t>
  </si>
  <si>
    <t>Conversion of existing barn to form 2 new dwellings</t>
  </si>
  <si>
    <t>22/01227/PACU3</t>
  </si>
  <si>
    <t>Home Farm
Gayton Road
East Winch
King's Lynn
Norfolk
PE32 1LH</t>
  </si>
  <si>
    <t>Notification for Prior Approval for change of use of agricultural building to 2 dwellings (Schedule 2, Part 3, Class Q)</t>
  </si>
  <si>
    <t>22/00709/F</t>
  </si>
  <si>
    <t>Willow Spring Barn
Main Road
West Bilney
KINGS LYNN
Norfolk
PE32 1HS</t>
  </si>
  <si>
    <t>Full planning application for a barn conversion of an existing agricultural building (with a current Class Q Prior Approval Application Approval ref 21/01954/PACU3) into 2no dwellings with mezzanine levels .</t>
  </si>
  <si>
    <t>22/02223/F</t>
  </si>
  <si>
    <t>Cherry Tree Farm
Winch Road
Gayton
Norfolk</t>
  </si>
  <si>
    <t>Variation of Condition 2 of Planning Permission 15/01274/F: Construction of dwelling</t>
  </si>
  <si>
    <t>23/01750/F</t>
  </si>
  <si>
    <t>Site East of 3 Burman Mews
Lynn Road
East Winch
Norfolk</t>
  </si>
  <si>
    <t>VARIATION OF CONDITION 1 AND 2 OF PLANNING CONSENT 18/01045/RM; Reserved Matters Application: 2 no. proposed two storey dwellings with detached garages</t>
  </si>
  <si>
    <t>Emneth</t>
  </si>
  <si>
    <t>G34.1</t>
  </si>
  <si>
    <t>21/00767/F</t>
  </si>
  <si>
    <t>Land South of 40Gaultree SquareEmnethNorfolk, Emneth</t>
  </si>
  <si>
    <t>Residential development of one dwelling</t>
  </si>
  <si>
    <t>19/02053/F</t>
  </si>
  <si>
    <t>Land West of Playing FieldHungate RoadEmnethNorfolk</t>
  </si>
  <si>
    <t>Variation of condition 5 and 7 of planning permission 15/01532/OM to allow works to commence on site</t>
  </si>
  <si>
    <t>20/02137/O</t>
  </si>
  <si>
    <t>Land At37 Elm High RoadEmnethWisbechNorfolkPE14 0DG, Emneth</t>
  </si>
  <si>
    <t>OUTLINE APPLICATION WITH SOME MATTERS RESERVED: Residential development</t>
  </si>
  <si>
    <t>21/02016/F</t>
  </si>
  <si>
    <t>Land North of 65 Hollycroft RoadEmnethWISBECHNorfolk, Emneth</t>
  </si>
  <si>
    <t>VARIATION OF CONDITIONS 2, 3, 5, 7, 10 AND 12 OF PLANNING PERMISSION 16/01431/F: Erection of 2No dwellings and detached garages</t>
  </si>
  <si>
    <t>22/00276/RM</t>
  </si>
  <si>
    <t>Land N of 73Hollycroft RoadEmnethNorfolk, Emneth</t>
  </si>
  <si>
    <t>Application for reserved matters for proposed dwelling</t>
  </si>
  <si>
    <t>22/00256/F</t>
  </si>
  <si>
    <t>Little Orchard
55 Elmside
Emneth
Wisbech
Norfolk
PE14 8BQ</t>
  </si>
  <si>
    <t>Proposed dwelling</t>
  </si>
  <si>
    <t>22/00495/O</t>
  </si>
  <si>
    <t>Pal-Mar
Chapel Lane
Emneth
Wisbech
Norfolk
PE14 0DJ</t>
  </si>
  <si>
    <t>OUTLINE APPLICATION: Residential development ( including access)</t>
  </si>
  <si>
    <t>21/02025/F</t>
  </si>
  <si>
    <t>The Vicarage
72 Church Road
Emneth
Wisbech
Norfolk
PE14 8AF</t>
  </si>
  <si>
    <t>Full demolition of existing dwelling (Vicarage) and erection of new vicarage plus 1 additional dwelling and associated works, private driveways, garages and parking</t>
  </si>
  <si>
    <t>22/00612/F</t>
  </si>
  <si>
    <t>91 Church Road
Emneth
Wisbech
Norfolk
PE14 8AF</t>
  </si>
  <si>
    <t>Proposed agricultural barn conversion to residential dwelling including demolition of rear lean-too and new extension</t>
  </si>
  <si>
    <t>22/01014/F</t>
  </si>
  <si>
    <t>Elme Hall Hotel 69 Elm High Road
Emneth
Wisbech
Norfolk
PE14 0DQ</t>
  </si>
  <si>
    <t>Proposed Change of Use from Hotel (C1) to large HMO (Sui Generis).</t>
  </si>
  <si>
    <t>22/01826/O</t>
  </si>
  <si>
    <t>Strawberry Cottages
52 Church Road
Emneth
Wisbech
Norfolk
PE14 8AA</t>
  </si>
  <si>
    <t>OUTLINE APPLICATION WITH SOME MATTERS RESERVED: Proposed new dwelling</t>
  </si>
  <si>
    <t>22/01673/RM</t>
  </si>
  <si>
    <t>Land S of 2 Elmfield Drive And W of 117 Elm High Road
Elmfield Drive
Emneth
Wisbech
Norfolk
PE14 0DL</t>
  </si>
  <si>
    <t>Reserved Matters: Erection of single storey dwelling on existing garden land</t>
  </si>
  <si>
    <t>23/00244/O</t>
  </si>
  <si>
    <t>1 Gaultree Square
Emneth
Wisbech
Norfolk
PE14 8DA</t>
  </si>
  <si>
    <t>Proposed 1.5 Storey Dwelling with New Access.
Proposed New Access to 1 Gaultree Square, Emneth.</t>
  </si>
  <si>
    <t>22/01670/O</t>
  </si>
  <si>
    <t>Crickle Farm
Meadowgate Lane
Emneth
WISBECH
Norfolk
PE14 0DS</t>
  </si>
  <si>
    <t>Outline application all matters reserved: Demolition of existing agricultural building and erection of a residential dwelling on land east of Meadowgate Lane</t>
  </si>
  <si>
    <t>22/01627/F</t>
  </si>
  <si>
    <t>Sans Souci
Chapel Lane
Emneth
Wisbech
Norfolk
PE14 0DJ</t>
  </si>
  <si>
    <t>Construction of 2 storey 3 bedroom dwelling house</t>
  </si>
  <si>
    <t>23/00389/RM</t>
  </si>
  <si>
    <t>Longridge
37 Elm High Road
Emneth
Wisbech
Norfolk
PE14 0DG</t>
  </si>
  <si>
    <t>Application for reserved matters for 4 dwellings</t>
  </si>
  <si>
    <t>22/02308/F</t>
  </si>
  <si>
    <t>Land South East of 62 Elmside
Emneth
Wisbech
Norfolk
PE14 8BQ</t>
  </si>
  <si>
    <t>VARIATION OF CONDITION 1 OF PLANNING PERMISSION 20/00559/RM: Reserved matters application for proposed bungalow</t>
  </si>
  <si>
    <t>24/00160/F</t>
  </si>
  <si>
    <t>VARIATION OF CONDITIONS 3, 4 AND 7 OF PLANNING PERMISSION 22/00256/F: Proposed dwelling</t>
  </si>
  <si>
    <t>24/01252/F</t>
  </si>
  <si>
    <t>Kirklea
56 Church Road
Emneth
Wisbech
Norfolk
PE14 8AA</t>
  </si>
  <si>
    <t>Variation of Conditions 2,3,6,9,10,11 and 12 of Planning Permission 23/00576/F: Proposed dwelling</t>
  </si>
  <si>
    <t>Feltwell</t>
  </si>
  <si>
    <t>G35.1</t>
  </si>
  <si>
    <t>19/00859/FM</t>
  </si>
  <si>
    <t>Land At Or South of
6 - 10 Lodge Road
Feltwell
Norfolk</t>
  </si>
  <si>
    <t>Erection of 18 dwellings with associated garages and highway works</t>
  </si>
  <si>
    <t>21/00834/F</t>
  </si>
  <si>
    <t>4 High StreetFeltwellThetfordNorfolkIP26 4AF, Feltwell</t>
  </si>
  <si>
    <t>VARIATION OF CONDITION 2 of Planning Permission 15/01745/F: to Amend the External Materials.</t>
  </si>
  <si>
    <t>20/01060/F</t>
  </si>
  <si>
    <t>Hall And PremisesThe BeckFeltwellNorfolk, Feltwell</t>
  </si>
  <si>
    <t>Conversion of and extension to hall to form three dwellings</t>
  </si>
  <si>
    <t>21/01952/F</t>
  </si>
  <si>
    <t>96 Lodge RoadFeltwellThetfordNorfolkIP26 4DN, Feltwell</t>
  </si>
  <si>
    <t>Conversion of store to dwelling with an extension.</t>
  </si>
  <si>
    <t>22/00116/F</t>
  </si>
  <si>
    <t>Long Lane Farm30 Long LaneFeltwellThetfordNorfolkIP26 4BJ, Feltwell</t>
  </si>
  <si>
    <t>Variation of condition 1 of planning permission 21/00066/RMM to amend drawings to add PV panels and air source heat pumps to all units</t>
  </si>
  <si>
    <t>21/01238/F</t>
  </si>
  <si>
    <t>Field Farm50 Paynes LaneFeltwellThetfordNorfolkIP26 4BB, Feltwell</t>
  </si>
  <si>
    <t>1 x 5 bedroom house with associated parking and 1 bedroom annexe for a family member to be looked after at home</t>
  </si>
  <si>
    <t>22/01798/F</t>
  </si>
  <si>
    <t>24 Long Lane
Feltwell
Thetford
Norfolk
IP26 4BJ</t>
  </si>
  <si>
    <t>VARIATION OF CONDITION 2 OF PLANNING PERMISSION 20/00601/F: Construction of one dwelling</t>
  </si>
  <si>
    <t>22/02127/F</t>
  </si>
  <si>
    <t>Former Coal Yard And Dwellings At 28 And 30Long LaneFeltwellThetfordNorfolkIP26 4BJ</t>
  </si>
  <si>
    <t>Proposed one detached two storey dwelling</t>
  </si>
  <si>
    <t>22/02035/F</t>
  </si>
  <si>
    <t>Land Accessed Between 54 And 56
Wilton Road
Feltwell
Norfolk</t>
  </si>
  <si>
    <t>Variation of Condition 2 of Planning Permission 18/01237/F: Construction of two dwellings</t>
  </si>
  <si>
    <t>22/01944/F</t>
  </si>
  <si>
    <t>5 Short Beck
Feltwell
Norfolk
IP26 4AD</t>
  </si>
  <si>
    <t>New build dwelling with associated parking and renovation and extension to the existing garage, Outline planning already approved 18/01706/O</t>
  </si>
  <si>
    <t>Fincham</t>
  </si>
  <si>
    <t>G36.1</t>
  </si>
  <si>
    <t>23/01327/F</t>
  </si>
  <si>
    <t>Land North of Rosewood
Marham Road
Fincham
Norfolk</t>
  </si>
  <si>
    <t>VARIATION OF CONDITIONS 10, 11 AND 12 OF PLANNING PERMISSION 16/01747/O: Outline for erection of 5 detached dwellings</t>
  </si>
  <si>
    <t>17/00719/F</t>
  </si>
  <si>
    <t>The Bell HouseChapel LaneFinchamKing's LynnNorfolkPE33 9EN, Fincham</t>
  </si>
  <si>
    <t>Construction of one bungalow south of The Bell House including construction of passing bay for Chapel Lane and new access</t>
  </si>
  <si>
    <t>22/00070/F</t>
  </si>
  <si>
    <t>2 Lynn RoadFinchamKing's LynnNorfolkPE33 9HE</t>
  </si>
  <si>
    <t>The addition of two glass balconies on back elevation of plots 6 &amp; 7 and the provision of double garages to plots 2 &amp; 3 and 6 &amp; 7.
The site is currently being developed with 7 new dwellings.</t>
  </si>
  <si>
    <t>22/01585/F</t>
  </si>
  <si>
    <t>Church Farm
High Street
Fincham
King's Lynn
Norfolk
PE33 9EL</t>
  </si>
  <si>
    <t>Phased development of - Phase 1 - demolition works to remove 2 pole barns covering former cattle yards and partially collapsed parts of barns and outbuildings and clearance of debris from the site in order to carry out contamination and ecology surveys -</t>
  </si>
  <si>
    <t>23/00078/F</t>
  </si>
  <si>
    <t>Land E of the Memorial Hall
High Street
Fincham
KINGS LYNN
Norfolk
PE33 9EJ</t>
  </si>
  <si>
    <t>Construction of one single storey dwelling</t>
  </si>
  <si>
    <t>Fordham</t>
  </si>
  <si>
    <t>14/01747/F</t>
  </si>
  <si>
    <t>Snowre Hall Main Road Fordham Downham Market Norfolk PE38 0LN, Fordham</t>
  </si>
  <si>
    <t>Renovation and conversion of farmhouse and barn to form farm office accomodation and self-contained dwelling which together comprise Snowre Grange within the curtilage of Snowre Hall a Grade II listed building</t>
  </si>
  <si>
    <t>Gayton</t>
  </si>
  <si>
    <t>G41.1</t>
  </si>
  <si>
    <t>21/01697/F</t>
  </si>
  <si>
    <t>Manor FarmBack StreetGaytonKing's LynnNorfolkPE32 1QR, Gayton</t>
  </si>
  <si>
    <t>VARIATION OF CONDITION 2 OF PLANNING PERMISSION 18/00125/F: Conversion and extension of workshop outbuilding to dwelling house, addition of workshop/plant room and associated works</t>
  </si>
  <si>
    <t>20/00796/F</t>
  </si>
  <si>
    <t>Rampant Horse Cottage
Lynn Road
Gayton
Norfolk</t>
  </si>
  <si>
    <t>REMOVAL OR VARIATION OF CONDITION 9 AND 10 OF PLANNING PERMISSION 15/01946/OM: Outline application, proposed residential development</t>
  </si>
  <si>
    <t>19/01325/RMM</t>
  </si>
  <si>
    <t>Land NE of DownelyLynn RoadGaytonNorfolk, Gayton</t>
  </si>
  <si>
    <t>Major reserved matters: Construction of 19 dwellings (phase 3)</t>
  </si>
  <si>
    <t>20/01422/O</t>
  </si>
  <si>
    <t>Willow DaleWinch RoadGaytonKing's LynnNorfolkPE32 1QP, Gayton</t>
  </si>
  <si>
    <t>Outline Application: Proposed residential development for 1 unit.</t>
  </si>
  <si>
    <t>21/02066/OM</t>
  </si>
  <si>
    <t>Former Works Adj Gayton Mill
Litcham Road
Gayton
Norfolk</t>
  </si>
  <si>
    <t>Outline Application: Erection of up to 33 dwellings, works to the existing access, estate roads, driveways, parking areas, open space, external lighting, pumping station and associated infrastructure.</t>
  </si>
  <si>
    <t>Great Massingham</t>
  </si>
  <si>
    <t>G43.1</t>
  </si>
  <si>
    <t>18/02038/RMM</t>
  </si>
  <si>
    <t>Land S of 93 And 73 To 76 Summerwood Estate And NW of AbbeyfieldsWalcups LaneGreat MassinghamNorfolk, Great Massingham</t>
  </si>
  <si>
    <t>Reserved matters application: Construction of up to 16 dwellings</t>
  </si>
  <si>
    <t>24/00484/F</t>
  </si>
  <si>
    <t>West Heath Barn
Lynn Lane
Great Massingham
King's Lynn
Norfolk
PE32 2HL</t>
  </si>
  <si>
    <t>Subdivision of existing plot involving demolition of the existing barn with class Q approval and construction of a new replacement dwelling with separate private access and improvements to driveway, parking and turning area of existing dwelling.</t>
  </si>
  <si>
    <t>Grimston</t>
  </si>
  <si>
    <t>17/01995/RM</t>
  </si>
  <si>
    <t>The Retreat29 Lynn RoadGrimstonKing's LynnNorfolkPE32 1AA, Grimston</t>
  </si>
  <si>
    <t>Amended scheme to that previously approved under 17/00619/RM - Access, appearance, landscaping, layout, scale.</t>
  </si>
  <si>
    <t>19/01960/RM</t>
  </si>
  <si>
    <t>52 Lynn RoadGrimstonKing's LynnNorfolkPE32 1AA, Grimston</t>
  </si>
  <si>
    <t>Reserved matters application for new dwelling and detached garage</t>
  </si>
  <si>
    <t>19/01112/RMM</t>
  </si>
  <si>
    <t>White House Farmhouse1 White House Farm28 Chapel RoadPott RowNorfolkPE32 1DZ, Grimston</t>
  </si>
  <si>
    <t>Reserved matters application: Residential development of 18 dwellings</t>
  </si>
  <si>
    <t>19/01279/F</t>
  </si>
  <si>
    <t>Lodge Farm Barn141 Lynn RoadGrimstonNorfolkPE32 1AG, Grimston</t>
  </si>
  <si>
    <t>Construction of a single dwelling and attached garage</t>
  </si>
  <si>
    <t>21/01200/F</t>
  </si>
  <si>
    <t>Border Lane FarmFen LanePott RowKing's LynnNorfolkPE32 1DA, Grimston</t>
  </si>
  <si>
    <t>Construction of detached garage with annexe accommodation over.</t>
  </si>
  <si>
    <t>21/02378/F</t>
  </si>
  <si>
    <t>Barn N of Vong FarmVong LanePott RowNorfolk, Grimston</t>
  </si>
  <si>
    <t>Demolition of existing agricultural barn (which has Class Q Approval to two dwellings (ref 20/00191/PACU3) and replace with new residential dwellings (2 No.)</t>
  </si>
  <si>
    <t>21/02104/F</t>
  </si>
  <si>
    <t>Land To West52 Lynn RoadGrimstonNorfolk, Grimston</t>
  </si>
  <si>
    <t>Proposed new dwelling house</t>
  </si>
  <si>
    <t>21/02102/F</t>
  </si>
  <si>
    <t>South View49 Gayton RoadGrimstonKing's LynnNorfolkPE32 1BG, Grimston</t>
  </si>
  <si>
    <t>Construction of one dwelling</t>
  </si>
  <si>
    <t>21/02380/F</t>
  </si>
  <si>
    <t>64 Church Close
Grimston
King's Lynn
Norfolk
PE32 1BL</t>
  </si>
  <si>
    <t>Proposed dwelling following sub-division of plot</t>
  </si>
  <si>
    <t>Harpley</t>
  </si>
  <si>
    <t>22/02144/PACU7</t>
  </si>
  <si>
    <t>Hectors Barn &amp; Coffee Shop
Ravens Yard
Nethergate Street
Harpley
Norfolk</t>
  </si>
  <si>
    <t>Notification for Prior Approval for change of use of The Old Shop to residential property (Schedule 2, Part 3, Class MA)</t>
  </si>
  <si>
    <t>Heacham</t>
  </si>
  <si>
    <t>17/00148/F</t>
  </si>
  <si>
    <t>84-86 High StreetHeachamKing's LynnNorfolkPE31 7DB, Heacham</t>
  </si>
  <si>
    <t>Change of Use of No 86 ground floor to residential</t>
  </si>
  <si>
    <t>17/00147/F</t>
  </si>
  <si>
    <t>78 - 80 High StreetHeachamKing's LynnNorfolkPE31 7DB, Heacham</t>
  </si>
  <si>
    <t>Extension of existing dwelling house with Demolition of shop premises and change of use back to residential.</t>
  </si>
  <si>
    <t>18/00194/RM</t>
  </si>
  <si>
    <t>9 Station RoadHeachamKing's LynnNorfolkPE31 7HG, Heacham</t>
  </si>
  <si>
    <t>Reserved Matters Application: Proposed residential development of 8no. new dwellings following removal of existing garage/workshop</t>
  </si>
  <si>
    <t>18/01032/PACU2</t>
  </si>
  <si>
    <t>42 Station RoadHeachamKing's LynnNorfolkPE31 7EY, Heacham</t>
  </si>
  <si>
    <t>Prior Notification: Change of use from existing store (A1) to residential (C3)</t>
  </si>
  <si>
    <t>21/01802/F</t>
  </si>
  <si>
    <t>Malthouse Farm2 Cheney HillHeachamNorfolkPE31 7EQ, Heacham</t>
  </si>
  <si>
    <t>Proposed dwelling following sub-division and part removal of wall</t>
  </si>
  <si>
    <t>22/00526/F</t>
  </si>
  <si>
    <t>34 Folgate RoadHeachamKing's LynnNorfolkPE31 7BE, Heacham</t>
  </si>
  <si>
    <t>Proposed two storey and single storey rear extensions plus reconstruction of existing garage outbuilding to form residential annex</t>
  </si>
  <si>
    <t>23/00769/F</t>
  </si>
  <si>
    <t>Land Adjacent
1 Malthouse Crescent
Heacham
King's Lynn
Norfolk
PE31 7DN</t>
  </si>
  <si>
    <t>Erection of one traditional cottage and associated works</t>
  </si>
  <si>
    <t>23/00681/F</t>
  </si>
  <si>
    <t>Porcherie 4A Hall Close
Heacham
Norfolk
PE31 7JT</t>
  </si>
  <si>
    <t>Proposed 3 Bedroom Bungalow</t>
  </si>
  <si>
    <t>23/02234/F</t>
  </si>
  <si>
    <t>34A Hunstanton Road
The Green
Heacham
Norfolk</t>
  </si>
  <si>
    <t>VARIATION OF CONDITION 2 OF PLANNING PERMISSION 20/01998/F: Change of use from a place of worship to a dwelling, alterations to provide a 3 bedroom dwelling</t>
  </si>
  <si>
    <t>24/02082/F</t>
  </si>
  <si>
    <t>50A North BeachHeachamKing's LynnNorfolkPE31 7LJ</t>
  </si>
  <si>
    <t>Proposed Replacement Dwelling - (BNG de minimis exemption)</t>
  </si>
  <si>
    <t>24/00373/F</t>
  </si>
  <si>
    <t>23 Lamsey Lane
Heacham
King's Lynn
Norfolk
PE31 7LA</t>
  </si>
  <si>
    <t>New Dwelling Further to Subdivision of Garden</t>
  </si>
  <si>
    <t>Hilgay</t>
  </si>
  <si>
    <t>15/00852/F</t>
  </si>
  <si>
    <t>West of the Old School House Station Road Ten Mile Bank Downham Market Norfolk PE38 0EP, Ten Mile Bank</t>
  </si>
  <si>
    <t>21/00649/F</t>
  </si>
  <si>
    <t>Land E of Village Hall Former Site of Methodist ChapelStation RoadTen Mile BankNorfolk, Hilgay</t>
  </si>
  <si>
    <t>Erection of detached house and single garage</t>
  </si>
  <si>
    <t>23/00247/F</t>
  </si>
  <si>
    <t>The Laurels
Hubbards Drove
Hilgay
Downham Market
Norfolk
PE38 0JZ</t>
  </si>
  <si>
    <t>Construction of one dwelling and garage</t>
  </si>
  <si>
    <t>22/01904/F</t>
  </si>
  <si>
    <t>Willow Lodge Flats
Manor Road
Hilgay
Norfolk</t>
  </si>
  <si>
    <t>Demolition of existing building and erection of 7 no. affordable dwellings</t>
  </si>
  <si>
    <t>21/01543/F</t>
  </si>
  <si>
    <t>Apple Tree House
Station Road
Ten Mile Bank
DOWNHAM MARKET
Norfolk
PE38 0EP</t>
  </si>
  <si>
    <t>Erection of a dwelling with access (on a site with an extant consent to construct a dwelling under application ref: 15/00852/F)</t>
  </si>
  <si>
    <t>23/00729/F</t>
  </si>
  <si>
    <t>9 Ely Road
Hilgay
Downham Market
Norfolk
PE38 0JW</t>
  </si>
  <si>
    <t>Demolition of existing bungalow and outbuildings and construction of three dwellings and garages</t>
  </si>
  <si>
    <t>22/02138/F</t>
  </si>
  <si>
    <t>Land N of the Old Post Office
Station Road
Ten Mile Bank
Norfolk</t>
  </si>
  <si>
    <t>Construction of a new dwelling</t>
  </si>
  <si>
    <t>23/01572/O</t>
  </si>
  <si>
    <t>Riverside
Holts Lane
Hilgay
Downham Market
Norfolk
PE38 0JG</t>
  </si>
  <si>
    <t>OUTLINE WITH ALL MATTERS RESERVED: One proposed detached dwelling</t>
  </si>
  <si>
    <t>24/00354/F</t>
  </si>
  <si>
    <t>6 Bridge Street
Hilgay
DOWNHAM MARKET
Norfolk
PE38 0LJ</t>
  </si>
  <si>
    <t>Variation of Condition 2 attached to Planning Permission 20/01489/F: Construction of one dwelling</t>
  </si>
  <si>
    <t>24/01676/F</t>
  </si>
  <si>
    <t>Venney Farm Barn
Hundred Foot Bank
Welney
WISBECH
Norfolk
PE14 9TW</t>
  </si>
  <si>
    <t>PART RETROSPECTIVE: Carport and Garage. SELFBUILD: replacement chalet dwelling on existing footprint</t>
  </si>
  <si>
    <t>Hillington</t>
  </si>
  <si>
    <t>14/00554/RM</t>
  </si>
  <si>
    <t>Maltrow Station Road Hillington King's Lynn Norfolk PE31 6DE, Hillington</t>
  </si>
  <si>
    <t>Reserved matters application: Construction of two storey dwelling and detached garage</t>
  </si>
  <si>
    <t>16/01691/RM</t>
  </si>
  <si>
    <t>Former Highways DepotStation RoadHillingtonNorfolk, Hillington</t>
  </si>
  <si>
    <t>Reserved Matters Application: Erection of 6 detached dwellings and wildlife area</t>
  </si>
  <si>
    <t>22/00450/F</t>
  </si>
  <si>
    <t>3 WheatfieldsHillingtonKing's LynnNorfolkPE31 6BH, Hillington</t>
  </si>
  <si>
    <t>New single storey property on large garden to side of existing property, including car shed/garage and air source heat pump and creation of new access</t>
  </si>
  <si>
    <t>23/01667/F</t>
  </si>
  <si>
    <t>Maltrow
Station Road
Hillington
King's Lynn
Norfolk
PE31 6DE</t>
  </si>
  <si>
    <t>Proposed redesign 2no. dwellings following the removal of the existing residential bungalow.</t>
  </si>
  <si>
    <t>24/01328/RM</t>
  </si>
  <si>
    <t>Land S of 14 And 15
Pasture Close
Hillington
Norfolk</t>
  </si>
  <si>
    <t>Application for reserved matters. Access, layout, scale, appearance and landscaping for five dwellings</t>
  </si>
  <si>
    <t>24/02216/F</t>
  </si>
  <si>
    <t>Land Rear of 30 Station Road
30 Station Road
Hillington
King's Lynn
Norfolk
PE31 6DE</t>
  </si>
  <si>
    <t>Variation of condition 2 attached to planning permission 23/02242/F: New Dwelling (redesign from previous Approved Applications 20/00175/F and 22/02096/F).</t>
  </si>
  <si>
    <t>Hockwold cum Wilton</t>
  </si>
  <si>
    <t>15/01971/F</t>
  </si>
  <si>
    <t>Hockwold Stores 88 Main Street Hockwold cum Wilton Norfolk IP26 4LW, Hockwold cum Wilton</t>
  </si>
  <si>
    <t>Construction of first floor to provide accommodation for the shop keeper and internal refurbishment</t>
  </si>
  <si>
    <t>21/00322/F</t>
  </si>
  <si>
    <t>Wilton Farm193 Main StreetHockwold cum WiltonNorfolkIP26 4NA, Hockwold cum Wilton</t>
  </si>
  <si>
    <t>Replacement of ex. outbuilding with cottage dwelling</t>
  </si>
  <si>
    <t>Holme next the Sea</t>
  </si>
  <si>
    <t>20/00737/F</t>
  </si>
  <si>
    <t>Builders YardThornham RoadHolme next The SeaNorfolk, Holme next the Sea</t>
  </si>
  <si>
    <t>New dwelling following change of use of builders yard</t>
  </si>
  <si>
    <t>20/02070/F</t>
  </si>
  <si>
    <t>The TowerBroadwater RoadHolme next The SeaNorfolkPE36 6LQ, Holme next the Sea</t>
  </si>
  <si>
    <t>Construction of a two storey dwelling following demolition of existing dwelling</t>
  </si>
  <si>
    <t>HNTS15</t>
  </si>
  <si>
    <t>22/01884/F</t>
  </si>
  <si>
    <t>Eastgate Barn
Eastgate
Holme next The Sea
Norfolk</t>
  </si>
  <si>
    <t>Change of use from agricultural including the demolition of the existing barn and the replacement with five new dwellings</t>
  </si>
  <si>
    <t>Hunstanton</t>
  </si>
  <si>
    <t>F2.2</t>
  </si>
  <si>
    <t>18/00418/RMM</t>
  </si>
  <si>
    <t>Land East of Cromer RoadHunstantonNorfolk, Hunstanton</t>
  </si>
  <si>
    <t>Reserved Matters Application: construction of 120 dwellings with associated landscaping, open space, car parking</t>
  </si>
  <si>
    <t>15/01989/F</t>
  </si>
  <si>
    <t>91 South Beach Road Hunstanton Norfolk PE36 5BA, Hunstanton</t>
  </si>
  <si>
    <t>Replacement house and studio annex</t>
  </si>
  <si>
    <t>17/01256/F</t>
  </si>
  <si>
    <t>Office
14 Avenue Road
Hunstanton
Norfolk
PE36 5BW</t>
  </si>
  <si>
    <t>Proposed 4 bed dwelling</t>
  </si>
  <si>
    <t>18/01914/F</t>
  </si>
  <si>
    <t>2 Crescent LaneHunstantonNorfolkPE36 5BX, Hunstanton</t>
  </si>
  <si>
    <t>Change of use and conversion to create 2 additional dwellings</t>
  </si>
  <si>
    <t>19/00599/F</t>
  </si>
  <si>
    <t>National Westminster Bank P L CNorthgateHunstantonNorfolkPE36 6BB, Hunstanton</t>
  </si>
  <si>
    <t>Change of use of former bank to heritage centre/museum with separate private dwelling apartment to first floor.</t>
  </si>
  <si>
    <t>20/00962/FM</t>
  </si>
  <si>
    <t>19 - 21 Church StreetHunstantonNorfolk, Hunstanton</t>
  </si>
  <si>
    <t>Demolition of old print works and the construction of 18 flats with associated car parking</t>
  </si>
  <si>
    <t>21/02051/F</t>
  </si>
  <si>
    <t>Thomas's Showboat18 - 22 Le Strange TerraceHunstantonNorfolkPE36 5AJ, Hunstanton</t>
  </si>
  <si>
    <t>Conversion of upper floors into 5 residential dwellings</t>
  </si>
  <si>
    <t>21/02410/F</t>
  </si>
  <si>
    <t>15 - 17 Avenue RoadHunstantonNorfolkPE36 5BW, Hunstanton</t>
  </si>
  <si>
    <t>Proposed Change of Use from closed Youth hostel (Use Class - Sui Generis) back to 2 no residential dwellings (Use class - C3) incorporating the demolition of the conservatory.</t>
  </si>
  <si>
    <t>21/02276/F</t>
  </si>
  <si>
    <t>107 Waveney RoadHunstantonNorfolkPE36 5DQ, Hunstanton</t>
  </si>
  <si>
    <t>Construction of two 2 bed dwellings and associated works</t>
  </si>
  <si>
    <t>21/02208/PACU6</t>
  </si>
  <si>
    <t>26 Le Strange Terrace
Hunstanton
Norfolk
PE36 5AJ</t>
  </si>
  <si>
    <t>Prior Notification: Conversion of previous restaurant to flats.</t>
  </si>
  <si>
    <t>21/00629/FM</t>
  </si>
  <si>
    <t>Hunstanton First SchoolJames StreetHunstantonNorfolkPE36 5HE, Hunstanton</t>
  </si>
  <si>
    <t>Residential development of 11 dwellings</t>
  </si>
  <si>
    <t>22/01036/F</t>
  </si>
  <si>
    <t>Land At Southend RoadSeagateHunstantonNorfolk</t>
  </si>
  <si>
    <t>Variation of Condition 2 of Planning Permission 21/00243/FM: Construction of 32 apartments with associated access, cycle stores, infrastructure and landscaping.</t>
  </si>
  <si>
    <t>22/01637/F</t>
  </si>
  <si>
    <t>Scent With Flowers
34 Greevegate
Hunstanton
Norfolk
PE36 6AG</t>
  </si>
  <si>
    <t>Proposed Change of Use - Ground Floor Commercial  (Use Class E) to Residential Flat (Use Class C3) with alterations.</t>
  </si>
  <si>
    <t>23/00023/F</t>
  </si>
  <si>
    <t>8 Le Strange Terrace
Hunstanton
Norfolk</t>
  </si>
  <si>
    <t>Application for five new 1 bedroom apartments by change of use of commercial space and rear extension facilitated
by demolition of 3no existing outbuildings.</t>
  </si>
  <si>
    <t>22/00691/FM</t>
  </si>
  <si>
    <t>Richmond House
6 - 8 Westgate
Hunstanton
HUNSTANTON
Norfolk
PE36 5AL</t>
  </si>
  <si>
    <t>Extensions, alterations and part conversion of mixed use building (hotel &amp; flats) into 13 residential units</t>
  </si>
  <si>
    <t>22/01228/F</t>
  </si>
  <si>
    <t>Holiday Flats And Former Holiday Chalet SiteManor RoadHunstantonNorfolk</t>
  </si>
  <si>
    <t>A new building for 8No flats; 1No bed and 2No bed mix within a 2 storey block</t>
  </si>
  <si>
    <t>23/00210/F</t>
  </si>
  <si>
    <t>42A Church Street
Hunstanton
Norfolk
PE36 5HD</t>
  </si>
  <si>
    <t>Change of use from auction room to dwelling</t>
  </si>
  <si>
    <t>23/00627/F</t>
  </si>
  <si>
    <t>42 Westgate
Hunstanton
Norfolk
PE36 5EL</t>
  </si>
  <si>
    <t>Change of use of ground floor from C3 Dwelling house into E(b) for the sale of food and drinks for consumption mostly on the premises, subdivision of upper floors to create two 1 bedroomed flat units with general alterations and renovation of dilapidated</t>
  </si>
  <si>
    <t>F2.3</t>
  </si>
  <si>
    <t>24/00805/F</t>
  </si>
  <si>
    <t>Land Off King's Lynn Road
Hunstanton
Norfolk</t>
  </si>
  <si>
    <t>VARIATION OF CONDITIONS 1 AND 2 OF PLANNING PERMISSION 24/00231/F: (Variation of condition 15 of planning permission 22/00929/FM): Development of 61 housing with care apartments, 39 care ready bungalows and 60 residential dwellings together with community</t>
  </si>
  <si>
    <t>24/02028/F</t>
  </si>
  <si>
    <t>Edgewater Apartments
Seagate Road
Hunstanton
Norfolk</t>
  </si>
  <si>
    <t>Variation of condition 2 attached to planning permission 19/01558/FM: Mixed use development comprising of retail at ground floor with residential accommodation at first to fifth floor.</t>
  </si>
  <si>
    <t>25/00133/PACU6</t>
  </si>
  <si>
    <t>22 High Street
Hunstanton
Norfolk
PE36 5AF</t>
  </si>
  <si>
    <t>Application to determine if prior approval is required for the proposed change of use from commercial storage above a shop (use class E) to 1No. 2 bedroom flat (use class C3) (Schedule 2, Part 3, Class MA)</t>
  </si>
  <si>
    <t>Ingoldisthorpe</t>
  </si>
  <si>
    <t>16/01321/PACU3</t>
  </si>
  <si>
    <t>Oak Farm NurseriesOak FarmThe DriftIngoldisthorpeNorfolkPE31 6NW, Ingoldisthorpe</t>
  </si>
  <si>
    <t>Prior Notification for change of use from agricultural barn to dwellinghouse</t>
  </si>
  <si>
    <t>18/02200/RMM</t>
  </si>
  <si>
    <t>Land Around Pond And W of 30 Hill RoadLynn RoadIngoldisthorpeNorfolk, Ingoldisthorpe</t>
  </si>
  <si>
    <t>Reserved Major application: Residential development and new public amenity area</t>
  </si>
  <si>
    <t>21/02329/F</t>
  </si>
  <si>
    <t>Land Around Pond And W of 30 Hill Road Lynn RoadIngoldisthorpeNorfolk, Ingoldisthorpe</t>
  </si>
  <si>
    <t>VARIATION OF CONDITIONS 1 of Planning Permission 18/02200/RMM: To amend drawings for Plot 7</t>
  </si>
  <si>
    <t>22/00982/F</t>
  </si>
  <si>
    <t>Aldorcar
Coaly Lane
Ingoldisthorpe
King's Lynn
Norfolk
PE31 6NU</t>
  </si>
  <si>
    <t>Construction of one and a half storey dwelling</t>
  </si>
  <si>
    <t>22/02135/F</t>
  </si>
  <si>
    <t>12 Davy Field
Lynn Road
Ingoldisthorpe
KINGS LYNN
Norfolk
PE31 6TR</t>
  </si>
  <si>
    <t>Construction of dwelling on Plot 12</t>
  </si>
  <si>
    <t>23/02035/F</t>
  </si>
  <si>
    <t>Carstone
161 Lynn Road
Ingoldisthorpe
King's Lynn
Norfolk
PE31 6NS</t>
  </si>
  <si>
    <t>Construction of one and half storey dwelling land rear of 161 Lynn Road</t>
  </si>
  <si>
    <t>24/00230/F</t>
  </si>
  <si>
    <t>Land W of Aldorcar
Coaly Lane
Ingoldisthorpe
Norfolk</t>
  </si>
  <si>
    <t>Supersedes 16/01633/RM Proposed construction of 3 Bedroom chalet bungalow with detached car port.</t>
  </si>
  <si>
    <t>24/01413/F</t>
  </si>
  <si>
    <t>Warren Farm
Hill Road
Ingoldisthorpe
King's Lynn
Norfolk
PE31 6NZ</t>
  </si>
  <si>
    <t>New self build dwelling and access</t>
  </si>
  <si>
    <t>King's Lynn</t>
  </si>
  <si>
    <t>12/00546/FM</t>
  </si>
  <si>
    <t>Hillington Square King's Lynn Norfolk PE30 5HR, King's Lynn</t>
  </si>
  <si>
    <t>Demolition of existing stair cores, lifts, bin stores, sheds, some walkways and a number of dwellings. Erection of new stair and lift cores, new entrances to bedsits, extension of bedsits, extension to some upper floor units. Refurbishment of garage space</t>
  </si>
  <si>
    <t>14/00438/F</t>
  </si>
  <si>
    <t>Capelli 43 Norfolk Street King's Lynn Norfolk PE30 1AH, King's Lynn</t>
  </si>
  <si>
    <t>Conversion of first and second floors to two flats, enlargement of shop trading area and new shop frontage</t>
  </si>
  <si>
    <t>E1.14</t>
  </si>
  <si>
    <t>21/00145/F</t>
  </si>
  <si>
    <t>Site West of
St Peters Road
West Lynn
King's Lynn
Norfolk
PE34 3JL</t>
  </si>
  <si>
    <t>Variation of Conditions 18 and 19 of Planning Permission 16/01105/OM:  Residential development for 44 dwellings</t>
  </si>
  <si>
    <t>E1.6</t>
  </si>
  <si>
    <t>21/01873/FM</t>
  </si>
  <si>
    <t>Land SE of 60 Queen Mary Road N of Railway Line And S ofParkwayGaywoodKing's LynnNorfolk, King's Lynn</t>
  </si>
  <si>
    <t>Construction of 226 new homes and associated green space, landscaping and ancillary infrastructure</t>
  </si>
  <si>
    <t>E1.7</t>
  </si>
  <si>
    <t>21/00855/FM</t>
  </si>
  <si>
    <t>Lovells Aconite Rd Site OfficeFront WayKing's LynnNorfolkPE30 2LU, King's Lynn</t>
  </si>
  <si>
    <t>The construction of 96 dwellings associated access roads, footways and new areas of public open space and associated external works</t>
  </si>
  <si>
    <t>16/01888/F</t>
  </si>
  <si>
    <t>Fenland Typewriter Services2 Gaywood RoadKing's LynnNorfolkPE30 1QT, King's Lynn</t>
  </si>
  <si>
    <t>Change of use of shop and workshop to dwelling and single storey extension</t>
  </si>
  <si>
    <t>17/02064/F</t>
  </si>
  <si>
    <t>Land At18 - 19 Purfleet StreetKing's LynnNorfolk, King's Lynn</t>
  </si>
  <si>
    <t>Erection of a three storey building accommodating a cafe on the ground floor with two 3 bedroom flats above</t>
  </si>
  <si>
    <t>18/01260/F</t>
  </si>
  <si>
    <t>1A River LaneGaywoodKing's LynnNorfolkPE30 4HD, King's Lynn</t>
  </si>
  <si>
    <t>Change of use from retail and photographic studio to cafe and 2 dwelling houses</t>
  </si>
  <si>
    <t>19/00192/F</t>
  </si>
  <si>
    <t>Site Adjacent To131 Austin StreetKing's LynnNorfolkPE30 1QH, King's Lynn</t>
  </si>
  <si>
    <t>New Build Dwelling and Associated landscape works incidental to the development.</t>
  </si>
  <si>
    <t>19/00069/F</t>
  </si>
  <si>
    <t>Vacant
24 St James Street
King's Lynn
Norfolk</t>
  </si>
  <si>
    <t>Variation of condition 2 of planning permission 16/01467/F to amend drawings</t>
  </si>
  <si>
    <t>17/01765/F</t>
  </si>
  <si>
    <t>Golden Ball Farm BarnsLow RoadSaddlebowNorfolkPE34 3FN, King's Lynn</t>
  </si>
  <si>
    <t>Variation of condition 13 of planning permission 11/01806/EXF to amend plans</t>
  </si>
  <si>
    <t>19/00562/FM</t>
  </si>
  <si>
    <t>18 Tuesday Market PlaceKing's LynnNorfolk, King's Lynn</t>
  </si>
  <si>
    <t>Retention of offices to front of building, conversion of offices to the rear into 22 residential flats</t>
  </si>
  <si>
    <t>19/00904/F</t>
  </si>
  <si>
    <t>Car Park
Centre Point
King's Lynn
Norfolk</t>
  </si>
  <si>
    <t>Erection of 7 no. dwellings and associated car parking plus provision of 10 car parking spaces to the existing public car park</t>
  </si>
  <si>
    <t>20/00104/F</t>
  </si>
  <si>
    <t>Keepers Cottage
5 Low Road
South Wootton
Norfolk
PE30 3NN</t>
  </si>
  <si>
    <t>Proposed dwelling following demolition of existing garage/outhouse</t>
  </si>
  <si>
    <t>20/00469/F</t>
  </si>
  <si>
    <t>Compass HouseTrenowath PlaceKing StreetKing's LynnNorfolk, King's Lynn</t>
  </si>
  <si>
    <t>Change of use from offices back to single dwelling house</t>
  </si>
  <si>
    <t>20/02078/CU</t>
  </si>
  <si>
    <t>33 London RoadKing's LynnNorfolkPE30 5QE, King's Lynn</t>
  </si>
  <si>
    <t>Change of use from residential accommodation to serviced accommodation</t>
  </si>
  <si>
    <t>21/00815/PACU1</t>
  </si>
  <si>
    <t>PB Communication Services27 Tower StreetKing's LynnNorfolkPE30 5DF, King's Lynn</t>
  </si>
  <si>
    <t>Prior approval for a change of use from Offices (B1) to 4 dwellinghouses (C3)</t>
  </si>
  <si>
    <t>21/00762/PACU3</t>
  </si>
  <si>
    <t>Seeche FarmMill RoadWiggenhall St GermansNorfolk, King's Lynn</t>
  </si>
  <si>
    <t>Notification for Prior Approval for change of use of agricultural buildings to two dwellings (Schedule 2, Part 3, Class Q)</t>
  </si>
  <si>
    <t>21/00820/PACU1</t>
  </si>
  <si>
    <t>Vancouver HouseCounty Court RoadKing's LynnNorfolk, King's Lynn</t>
  </si>
  <si>
    <t>Notification for Prior Approval for change of use of 1st 2nd and 3rd floors from offices to 24 Residential Flats</t>
  </si>
  <si>
    <t>20/02127/FM</t>
  </si>
  <si>
    <t>Chequer House10 - 12 King StreetKing's LynnNorfolkPE30 1ES, King's Lynn</t>
  </si>
  <si>
    <t>The redevelopment and change of use of an office building (use class E) to a residential development comprising self-contained flats (use class C3) including internal and external alterations, as well as associated hard and soft landscaping, car and cycle</t>
  </si>
  <si>
    <t>21/00925/O</t>
  </si>
  <si>
    <t>PRIVATE West Norfolk Deaf Association Car ParkOld Market StreetKing's LynnNorfolk, King's Lynn</t>
  </si>
  <si>
    <t>Outline application for the erection of up to 6 dwellings</t>
  </si>
  <si>
    <t>21/01318/F</t>
  </si>
  <si>
    <t>Ravenshaw23B Field LaneGaywoodKing's LynnNorfolkPE30 4AX, King's Lynn</t>
  </si>
  <si>
    <t>Change of use of garage/workshop for use as residential annexe (granny flat) using existing footprint (retrospective)</t>
  </si>
  <si>
    <t>22/00168/F</t>
  </si>
  <si>
    <t>Cruso &amp; Wilkin Waterloo StreetKing's LynnNorfolkPE30 1NZ, King's Lynn</t>
  </si>
  <si>
    <t>VARIATION OF CONDITION 2 OF PLANNING PERMISSION 21/00631/FM: To amend drawings.</t>
  </si>
  <si>
    <t>21/01988/F</t>
  </si>
  <si>
    <t>Bishops Lynn House Apartments 16A And 16B18 Tuesday Market PlaceKing's LynnNorfolk, King's Lynn</t>
  </si>
  <si>
    <t>Change of use from 1 duplex apartment to 2 studio apartments</t>
  </si>
  <si>
    <t>21/00775/F</t>
  </si>
  <si>
    <t>Conversion of existing agricultural barn into a 4 bedroom residential dwelling.  Demolition of existing single storey barns to allow for a new 4 bay carport and garden store.  Conversion of existing single storey barn into a residential games room/home gy</t>
  </si>
  <si>
    <t>21/02233/F</t>
  </si>
  <si>
    <t>Building Rear of 19 And 18AValingers RoadKing's LynnNorfolkPE30 5HD, King's Lynn</t>
  </si>
  <si>
    <t>Conversion of outbuilding to form dwelling</t>
  </si>
  <si>
    <t>22/00483/F</t>
  </si>
  <si>
    <t>6 Guanock Place
King's Lynn
Norfolk
PE30 5QJ</t>
  </si>
  <si>
    <t>Change of use to ground floor from storage to a residential flat C3</t>
  </si>
  <si>
    <t>22/00274/F</t>
  </si>
  <si>
    <t>119 High StreetKing's LynnNorfolkPE30 1DD, King's Lynn</t>
  </si>
  <si>
    <t>Proposed redevelopment of fire damaged building incorporating change of use of upper floors from Commercial Retail (E(a)) to Residential Apartments (C3). Commercial Retail use retained at ground floor.</t>
  </si>
  <si>
    <t>20/01544/F</t>
  </si>
  <si>
    <t>27 King StreetKing's LynnNorfolk, King's Lynn</t>
  </si>
  <si>
    <t>Proposed change of use from unoccupied offices to residential apartment studios (C3)</t>
  </si>
  <si>
    <t>22/01672/F</t>
  </si>
  <si>
    <t>22 Valingers Road
King's Lynn
Norfolk
PE30 5HD</t>
  </si>
  <si>
    <t>The erection of 1no. dwelling fronting North Everard Street.</t>
  </si>
  <si>
    <t>22/01783/F</t>
  </si>
  <si>
    <t>72A Tennyson Avenue
King's Lynn
Norfolk
PE30 2QJ</t>
  </si>
  <si>
    <t>Extension and alterations to develop 4 studio apartments with associated landscape works incidental to the development</t>
  </si>
  <si>
    <t>23/00097/F</t>
  </si>
  <si>
    <t>Wooden Tops
31 Norfolk Street
King's Lynn
Norfolk
PE30 1AL</t>
  </si>
  <si>
    <t>Part Change of use and conversion/renovation to create 5 Apartments.</t>
  </si>
  <si>
    <t>22/02183/F</t>
  </si>
  <si>
    <t>2 St Nicholas Street
King's Lynn
Norfolk
PE30 1LY</t>
  </si>
  <si>
    <t>Conversion of dwelling into 3No Dwellings</t>
  </si>
  <si>
    <t>22/01905/F</t>
  </si>
  <si>
    <t>38 Railway Road
King's Lynn
Norfolk
PE30 1NF</t>
  </si>
  <si>
    <t>Single storey, second floor extension over existing fabric and internal alterations to create 3 flats in place of existing dwellinghouse.</t>
  </si>
  <si>
    <t>23/00160/F</t>
  </si>
  <si>
    <t>9 Tennyson Avenue
King's Lynn
Norfolk
PE30 2QG</t>
  </si>
  <si>
    <t>Change of Use from Seven Bedroomed House in Multiple Occupation to Four Studio Flats</t>
  </si>
  <si>
    <t>23/00163/F</t>
  </si>
  <si>
    <t>10 - 16 High Street
King's Lynn
Norfolk</t>
  </si>
  <si>
    <t>Change of use of 1st and 2nd floor from commercial (E) to dwellinghouses (C3) and alterations of facades with the addition of windows on first and second floor (mansard roof) and new access points to upper floors and refuse and cycle storage on ground flo</t>
  </si>
  <si>
    <t>23/00518/F</t>
  </si>
  <si>
    <t>172 Loke Road
King's Lynn
Norfolk
PE30 2BP</t>
  </si>
  <si>
    <t>Conversion of existing property to 2no. flats, erection of rear extension, rebuilding the pitched roof of the existing rear ground floor extension to add a skylight, converting existing attic area to habitable space, erection of a rear dormer window, new</t>
  </si>
  <si>
    <t>23/00781/F</t>
  </si>
  <si>
    <t>5 - 9 Chapel Street
King's Lynn
Norfolk
PE30 1EG</t>
  </si>
  <si>
    <t>Variation of Condition 2 of Planning Permission 22/00782/F: Change of use from existing offices into 6 No. Residential flats</t>
  </si>
  <si>
    <t>23/00992/CU</t>
  </si>
  <si>
    <t>The Dental Surgery 6 King Street
King's Lynn
Norfolk
PE30 1ES</t>
  </si>
  <si>
    <t>Internal alterations and conversion of former dental surgery to single dwelling</t>
  </si>
  <si>
    <t>23/00341/F</t>
  </si>
  <si>
    <t>55 Gaywood Road
King's Lynn
Norfolk
PE30 2PS</t>
  </si>
  <si>
    <t>Change of use from a six bedroomed house in multiple occupation to two flats</t>
  </si>
  <si>
    <t>22/01107/F</t>
  </si>
  <si>
    <t>Land Between 7 And 11
Tower Place
King's Lynn
Norfolk</t>
  </si>
  <si>
    <t>Variation of Condition 2 and Remove Conditions 3, 4, 5, and 6 of Planning Permission 18/01145/F: Proposed residential development 4No houses</t>
  </si>
  <si>
    <t>23/00045/O</t>
  </si>
  <si>
    <t>Land To the Rear of 41 And 42
Norfolk Street
King's Lynn
Norfolk</t>
  </si>
  <si>
    <t>OUTLINE PLANNING PERMISSION WITH SOME MATTER RESERVED: Flats</t>
  </si>
  <si>
    <t>23/01120/F</t>
  </si>
  <si>
    <t>107 High Street
King's Lynn
Norfolk
PE30 1DA</t>
  </si>
  <si>
    <t>Alterations and conversion of offices to single residential unit</t>
  </si>
  <si>
    <t>23/00999/F</t>
  </si>
  <si>
    <t>7A St James Street
King's Lynn
Norfolk
PE30 5DA</t>
  </si>
  <si>
    <t>Variation of Condition 1 attached to Planning Permission 17/02410/F: Restoration, extension and conversion to six apartments, four to main building, one to side lean-to and conversion of existing rear stewards accommodation to a three bed apartment</t>
  </si>
  <si>
    <t>20/01761/FM</t>
  </si>
  <si>
    <t>Favorit Motor Company Mr Clutch 16 London Road
King's Lynn
Norfolk
PE30 5PY</t>
  </si>
  <si>
    <t>Demolition of existing car showroom and workshop, and construction of residential units</t>
  </si>
  <si>
    <t>23/00922/F</t>
  </si>
  <si>
    <t>7B King Street
King's Lynn
Norfolk
PE30 1ET</t>
  </si>
  <si>
    <t>Change of use from dental practice to 2 residential dwellings</t>
  </si>
  <si>
    <t>23/01304/F</t>
  </si>
  <si>
    <t>71 Vancouver Avenue
King's Lynn
Norfolk
PE30 5RD</t>
  </si>
  <si>
    <t>Proposed two storey dwelling</t>
  </si>
  <si>
    <t>23/01260/F</t>
  </si>
  <si>
    <t>14A Tuesday Market Place
King's Lynn
Norfolk</t>
  </si>
  <si>
    <t>Conversion of offices to form two dwellings</t>
  </si>
  <si>
    <t>23/01870/F</t>
  </si>
  <si>
    <t>Showboat Amusements 30 - 32 Purfleet Street
King's Lynn
Norfolk
PE30 1ER</t>
  </si>
  <si>
    <t>VARIATION OF CONDITION 2 OF PLANNING CONSENT 22/02189/F ; Conversion of existing vacant 1st and 2nd floors to residential units (4No.), change of use from commercial to residential, ground floor to remain commercial</t>
  </si>
  <si>
    <t>23/00600/F</t>
  </si>
  <si>
    <t>King's Lynn Glass &amp; Trimming Ltd (Dispatch And Deliveries) 
25 Old Sunway
King's Lynn
Norfolk
PE30 1DN</t>
  </si>
  <si>
    <t>Variation of Condition 2 of Planning Permission 19/00510/F: Construction of 9 Apartments.</t>
  </si>
  <si>
    <t>23/02011/F</t>
  </si>
  <si>
    <t>25 Tower Place
King's Lynn
Norfolk
PE30 5DF</t>
  </si>
  <si>
    <t>VARIATION OF CONDITION 2 OF PLANNING CONSENT 22/00735/F : Conversion of ground floor to form 4 retail units within Class E. External alterations to form new shopfronts and other openings and construction of new second floor to form 8 dwellings. (partial</t>
  </si>
  <si>
    <t>24/00024/F</t>
  </si>
  <si>
    <t>Seacroft Mobillity
50 High Street
King's Lynn
Norfolk</t>
  </si>
  <si>
    <t>Variation of condition 2 attached to planning permission 22/02257/F:  Conversion of upper floors to form 4 dwellings with internal and external alterations.</t>
  </si>
  <si>
    <t>23/01204/F</t>
  </si>
  <si>
    <t>Rear of 19 St James Street
King's Lynn
Norfolk
PE30 5DA</t>
  </si>
  <si>
    <t>Change of use from storage to storage on ground floor and residential flat on first floor, including a new access door at ground level facing Regent Way.</t>
  </si>
  <si>
    <t>24/00535/F</t>
  </si>
  <si>
    <t>36 All Saints Street
King's Lynn
Norfolk
PE30 5AD</t>
  </si>
  <si>
    <t>Variation of condition 2 attached to planning permission 17/00247/F:  Conversion of existing dwelling into two dwellings.</t>
  </si>
  <si>
    <t>E1.9</t>
  </si>
  <si>
    <t>24/00818/F</t>
  </si>
  <si>
    <t>BCKLWN Land E of Losinga Road W of Waterside And N of
Salters Road
King's Lynn
Norfolk</t>
  </si>
  <si>
    <t>REMOVAL OF CONDITION 13 AND VARIATION OF CONDITION 14 OF PLANNING PERMISSION 23/02144/F: Previous variation of condition permission for the construction of 78 dwellings and associated access, infrastructure and landscaping.</t>
  </si>
  <si>
    <t>24/01016/F</t>
  </si>
  <si>
    <t>Flat
44 London Road
King's Lynn
Norfolk
PE30 5QH</t>
  </si>
  <si>
    <t>VARIATION OF CONDITION 3 AND 13 OF PLANNING CONSENT 11/01945/FM : Conversion of existing building to provide 3 dwellings and construction of 8 new dwellings</t>
  </si>
  <si>
    <t>24/01006/RM</t>
  </si>
  <si>
    <t>58 Wootton Road
Gaywood
King's Lynn
Norfolk
PE30 4EX</t>
  </si>
  <si>
    <t>RESERVED MATTERS APPLICATION FOR: All matters relating to the outline consent of access, appearance, landscaping, layout and design to be considered.</t>
  </si>
  <si>
    <t>24/01823/F</t>
  </si>
  <si>
    <t>18B South Wootton Lane
King's Lynn
Norfolk
PE30 3BS</t>
  </si>
  <si>
    <t>Variation of condition 1 attached to planning permission 22/00418/F: Variation of Condition 2 of Planning Permission 20/00173/RM: Reserved Matters:  Plots 2, 3 and 4 - Construction of three dwellings.</t>
  </si>
  <si>
    <t>24/00608/O</t>
  </si>
  <si>
    <t>Land South East of 169
Saddlebow Road
King's Lynn
Norfolk</t>
  </si>
  <si>
    <t>OUTLINE PLANNING PERMISSION WITH SOME MATTERS RESERVED FOR : Residential development comprising of up to 4 dwellings</t>
  </si>
  <si>
    <t>23/01741/FM</t>
  </si>
  <si>
    <t>Kettlewell HouseKettlewell LaneKing's LynnNorfolkPE30 1PW</t>
  </si>
  <si>
    <t>Demolition and clearance of existing building and the construction of a new Specialised Supported Housing scheme comprising a two storey residential building containing 10 self-contained supported living appartments together with seven self-contained supp</t>
  </si>
  <si>
    <t>24/01092/FM</t>
  </si>
  <si>
    <t>Stuart House Hotel35 Goodwins RoadKing's LynnNorfolkPE30 5QX</t>
  </si>
  <si>
    <t>Change of use from Class C1 to Class C3 for the repurposing of the current site and its existing structures achieving a total of 18no assisted living units, one staff flat, consultation room and indoor community area</t>
  </si>
  <si>
    <t>23/02274/F</t>
  </si>
  <si>
    <t>Dwelling S of 57 Turbus Road E of 12
Saltpans Close
King's Lynn
Norfolk
PE30 2AT</t>
  </si>
  <si>
    <t>Construction of new dwelling and detached cart shed following demolition of existing unauthorised structure</t>
  </si>
  <si>
    <t>25/00017/F</t>
  </si>
  <si>
    <t>1 Diamond Terrace
King's Lynn
Norfolk</t>
  </si>
  <si>
    <t>VARIATION OF CONDITION 2 OF PLANNING CONSENT 21/00095/F: Extensions and alterations to existing shop and flat to create commercial office space, private workshop/storage space and one additional residential flat.</t>
  </si>
  <si>
    <t>24/01549/F</t>
  </si>
  <si>
    <t>59 Gayton Road
Gaywood
King's Lynn
Norfolk
PE30 4EF</t>
  </si>
  <si>
    <t>Demolition of 1 dwelling to be replaced by 2 new dwellings.</t>
  </si>
  <si>
    <t>Leziate</t>
  </si>
  <si>
    <t>18/02084/F</t>
  </si>
  <si>
    <t>Land Between 39 And 43East Winch RoadAshwickenNorfolk, Leziate</t>
  </si>
  <si>
    <t>New 4 bed detached house with separate garage</t>
  </si>
  <si>
    <t>21/01221/RM</t>
  </si>
  <si>
    <t>Leziate Park Country ClubBrow of The HillLeziateKing's LynnNorfolkPE32 1EN, Leziate</t>
  </si>
  <si>
    <t>Reserved Matters Application: development of 7 dwellings and garages and provision of replacement clubhouse, following demolition of existing structures</t>
  </si>
  <si>
    <t>22/00760/F</t>
  </si>
  <si>
    <t>Park Lodge20 Church LaneAshwickenKing's LynnNorfolkPE32 1LN, Leziate</t>
  </si>
  <si>
    <t>Replacement Dwelling and Detached Garage.</t>
  </si>
  <si>
    <t>22/01404/F</t>
  </si>
  <si>
    <t>Birchwood
65 East Winch Road
Ashwicken
King's Lynn
Norfolk
PE32 1NA</t>
  </si>
  <si>
    <t>Proposed replacement dwelling sympathetic with previous approval 21/00665/F.</t>
  </si>
  <si>
    <t>Little Massingham</t>
  </si>
  <si>
    <t>19/01540/F</t>
  </si>
  <si>
    <t>Clarkes FarmPeddars WayHillingtonKing's LynnNorfolkPE31 6DS, Little Massingham</t>
  </si>
  <si>
    <t>Barn conversion and extension to form 4 bedroom accommodation</t>
  </si>
  <si>
    <t>Marham</t>
  </si>
  <si>
    <t>G56.1</t>
  </si>
  <si>
    <t>23/00309/F</t>
  </si>
  <si>
    <t>Land E of Cottage Farm Mews NE of Hillside And S of the Street
The Street
Marham
Norfolk</t>
  </si>
  <si>
    <t>VARIATION OF CONDITION 4 OF PLANNING CONSENT 18/01896/F: Residential development for 8 new dwellings, access road and car park, and associated works</t>
  </si>
  <si>
    <t>20/00925/F</t>
  </si>
  <si>
    <t>Eastgate Farm HouseCollins LaneMarhamKing's LynnNorfolkPE33 9JR, Marham</t>
  </si>
  <si>
    <t>Proposed residential dwelling</t>
  </si>
  <si>
    <t>21/00710/F</t>
  </si>
  <si>
    <t>Belmont
The Street
Marham
King's Lynn
Norfolk
PE33 9HP</t>
  </si>
  <si>
    <t>The construction of 3 No. dwellings following the demolition of existing house including the construction of a new shared access, the relocation of a bus shelter and the restoration of a retaining boundary wall</t>
  </si>
  <si>
    <t>21/01922/O</t>
  </si>
  <si>
    <t>New HouseChurch LaneMarhamKing's LynnNorfolkPE33 9HZ, Marham</t>
  </si>
  <si>
    <t>Proposed construction of dwelling</t>
  </si>
  <si>
    <t>21/01750/F</t>
  </si>
  <si>
    <t>Land Rear of Waterworks House
The Street
Marham
Norfolk</t>
  </si>
  <si>
    <t>Development of 2 dwellings</t>
  </si>
  <si>
    <t>21/01787/F</t>
  </si>
  <si>
    <t>Land NE of Lion Farm House
The Street
Marham
Norfolk</t>
  </si>
  <si>
    <t>Development of six, two-storey detached dwellings with associated private accesses and parking on existing vacant land</t>
  </si>
  <si>
    <t>23/00762/F</t>
  </si>
  <si>
    <t>Jungfrau
The Street
Marham
King's Lynn
Norfolk
PE33 9JQ</t>
  </si>
  <si>
    <t>New 3-bed Chalet bungalow with driveway off the main road and associated drainage and landscaping</t>
  </si>
  <si>
    <t>24/01457/RM</t>
  </si>
  <si>
    <t>Renaissance
1A Mill Lane
Marham
KINGS LYNN
Norfolk
PE33 9JB</t>
  </si>
  <si>
    <t>Reseverved Matters Application for replacement of detached bugalow with a pair of semi-detached cottages.</t>
  </si>
  <si>
    <t>25/00022/F</t>
  </si>
  <si>
    <t>Land S of Meadow View
School Lane
Marham
Norfolk</t>
  </si>
  <si>
    <t>VARIATION OF CONDITION 2 OF PLANNING PERMISSION 23/00938/F: Removal of an existing garden room annexe and erection of new brickwork dwelling creating a separate self contained dwelling house and garden</t>
  </si>
  <si>
    <t>Marshland St. James</t>
  </si>
  <si>
    <t>G57.1</t>
  </si>
  <si>
    <t>18/00242/RMM</t>
  </si>
  <si>
    <t>Land On The South West Side ofSchool RoadMarshland St JamesNorfolk, Marshland St. James</t>
  </si>
  <si>
    <t>Reserved Matters Application:  construction of 17 dwellings</t>
  </si>
  <si>
    <t>G57.2</t>
  </si>
  <si>
    <t>17/01675/O</t>
  </si>
  <si>
    <t>Land Between 135 And 145 Smeeth RoadMarshland St JamesNorfolk, Marshland St. James</t>
  </si>
  <si>
    <t>Outline application for the construction of 6 dwellings on vacant land between Nos 135 and 145</t>
  </si>
  <si>
    <t>18/01406/RM</t>
  </si>
  <si>
    <t>Plots 1 - 6195 Smeeth RoadMarshland St JamesNorfolkPE14 8JB, Marshland St. James</t>
  </si>
  <si>
    <t>Reserved Matters Application: Construction of 6 residential dwellings</t>
  </si>
  <si>
    <t>19/00492/F</t>
  </si>
  <si>
    <t>6 Trinity RoadMarshland St JamesNorfolkPE14 8JA, Marshland St. James</t>
  </si>
  <si>
    <t>Proposed replacement dwelling and detached garage</t>
  </si>
  <si>
    <t>20/00896/PACU3</t>
  </si>
  <si>
    <t>Barn E of Crown FarmhouseMiddle DroveMarshland St JamesNorfolk, Marshland St James</t>
  </si>
  <si>
    <t>Notification for Prior Approval for change of use of agricultural building to two dwelling (Schedule 2, Part 3, Class Q)</t>
  </si>
  <si>
    <t>20/00897/PACU3</t>
  </si>
  <si>
    <t>Crown FarmMiddle DroveMarshland St JamesWisbechNorfolkPE14 8JT, Marshland St James</t>
  </si>
  <si>
    <t>Prior approval for a change of use from agricultural building to a dwelling house (Schedule 2, part 3, Class Q)</t>
  </si>
  <si>
    <t>20/01807/F</t>
  </si>
  <si>
    <t>Meadow View FarmRustons RoadMarshland St JamesNorfolkPE14 8ER, Marshland St James</t>
  </si>
  <si>
    <t>Proposed conversion of existing agricultural building to dwelling including the raising of the roof and associated works</t>
  </si>
  <si>
    <t>21/02091/F</t>
  </si>
  <si>
    <t>Fenberry Farm Ltd84B Smeeth RoadMarshland St JamesNorfolkPE14 8JF, Marshland St James</t>
  </si>
  <si>
    <t>Construction of 2 pairs of 3 bedroom semi-detached starter homes.</t>
  </si>
  <si>
    <t>22/00966/PACU3</t>
  </si>
  <si>
    <t>Barn 2
The Willows
Middle Drove
Marshland St James
Norfolk</t>
  </si>
  <si>
    <t>Notification for Prior Approval for change of use of agricultural barn to 4 dwellings (Schedule 2, Part 3, Class Q)</t>
  </si>
  <si>
    <t>22/00708/F</t>
  </si>
  <si>
    <t>Westfields School Road
Marshland St James
Norfolk
PE14 8JR</t>
  </si>
  <si>
    <t>Proposed Barn Conversion to two new dwellings</t>
  </si>
  <si>
    <t>22/01582/F</t>
  </si>
  <si>
    <t>Land Rear of Pumping Station Bonnetts Lane
Marshland St James
WISBECH
Norfolk
PE14 8JE</t>
  </si>
  <si>
    <t>Proposed dwelling and attached garage.</t>
  </si>
  <si>
    <t>23/00111/PACU3</t>
  </si>
  <si>
    <t>Nissan Hut And Farm Buildings N of Harston
Black Drove
Marshland St James
Norfolk</t>
  </si>
  <si>
    <t>Notification for Prior Approval: Change of use of Agricultural Buildings to Dwellinghouse (Schedule 2, Part 3, Class Q)</t>
  </si>
  <si>
    <t>23/00454/F</t>
  </si>
  <si>
    <t>The Willows
Middle Drove
Marshland St James
Norfolk</t>
  </si>
  <si>
    <t>Conversion of the existing barn, which currently has Class Q approval, to 4 No. residential dwellings</t>
  </si>
  <si>
    <t>23/01765/PACU3</t>
  </si>
  <si>
    <t>SITE TO THE NORTH of POSTCODE PE14 8JX, SITE LOCATION IS TO THE EAST of BLACK DROVE BEFORE THE 45 DEGREE BEND IN ROAD.</t>
  </si>
  <si>
    <t>Notification for Prior Approval: Change of Use of Agricultural Building to 3no. Dwellinghouse (Schedule 2, Part 3, Class Q)</t>
  </si>
  <si>
    <t>23/01646/PACU3</t>
  </si>
  <si>
    <t>Agricultural Farm Building NE of St Peters Farm E Side of Drove Eastern Most Building
Middle Drove
Marshland St James
Norfolk</t>
  </si>
  <si>
    <t>Notification for Prior Approval: Change of Use of Agricultural Building to One Dwellinghouse (Schedule 2, Part 3, Class Q)</t>
  </si>
  <si>
    <t>23/02271/O</t>
  </si>
  <si>
    <t>Jalna
62 Smeeth Road
Marshland St James
Wisbech
Norfolk
PE14 8JF</t>
  </si>
  <si>
    <t>Outline Application: Erection of 1No Dwelling and formation of new access</t>
  </si>
  <si>
    <t>23/01578/F</t>
  </si>
  <si>
    <t>Station House
Middle Drove
Marshland St James
Wisbech
Norfolk
PE14 8JP</t>
  </si>
  <si>
    <t>Demolition of existing 2 storey dwelling, and replacement with modern dwelling.</t>
  </si>
  <si>
    <t>24/01333/F</t>
  </si>
  <si>
    <t>1 Rustons Cottages
Rustons Road
Marshland St James
Wisbech
Norfolk
PE14 8ER</t>
  </si>
  <si>
    <t>Demolition of 2 dwellings and their replacement with 2 detached dwellings</t>
  </si>
  <si>
    <t>Methwold</t>
  </si>
  <si>
    <t>15/01647/F</t>
  </si>
  <si>
    <t>Hall Farm Hall Farm Drive Methwold Thetford Norfolk IP26 4PN, Methwold</t>
  </si>
  <si>
    <t>Conversion of three redundant barns to resdiential dwellings, including renovation, alteration and ancillary works</t>
  </si>
  <si>
    <t>11/01703/F</t>
  </si>
  <si>
    <t>Methwold Methodist Church High Street Methwold Thetford Norfolk IP26 4NX, Methwold</t>
  </si>
  <si>
    <t>Conversion of Chapel and Sunday School to dwellings</t>
  </si>
  <si>
    <t>G59.1</t>
  </si>
  <si>
    <t>23/01409/F</t>
  </si>
  <si>
    <t>Residential Development
Crown Street
Methwold
THETFORD
Norfolk</t>
  </si>
  <si>
    <t>VARIATION OF CONDITION 2 OF PLANNING PERMISSION 15/01683/FM: Construction of 30 dwellings and associated infrastructure on vacant field</t>
  </si>
  <si>
    <t>G59.2</t>
  </si>
  <si>
    <t>19/00029/RMM</t>
  </si>
  <si>
    <t>Land S of 1 To 44 Herbert Drive And W 59Hythe RoadMethwoldThetfordNorfolkIP26 4PS, Methwold</t>
  </si>
  <si>
    <t>Residential development of 44 dwellings</t>
  </si>
  <si>
    <t>G59.4</t>
  </si>
  <si>
    <t>19/01809/F</t>
  </si>
  <si>
    <t>Mulberry House
61 Globe Street
Methwold
Norfolk
IP26 4PQ</t>
  </si>
  <si>
    <t>Variation of condition 2 of Planning Permission 16/00611/F: Erection of 5 new dwellings being phase 2 of the redevelopment of a former coal yard and paddock</t>
  </si>
  <si>
    <t>18/01370/PACU3</t>
  </si>
  <si>
    <t>Brookville BarnLand South West of Brook LaneBrookvilleNorfolk, Methwold</t>
  </si>
  <si>
    <t>Prior Notification: Convert two adjoining agricultural buildings to a dwelling house</t>
  </si>
  <si>
    <t>20/01851/F</t>
  </si>
  <si>
    <t>Methwold Poultry FarmBrandon RoadMethwoldTHETFORDNorfolkIP26 4RJ, Methwold</t>
  </si>
  <si>
    <t>Proposed 2 x agricultural dwellings</t>
  </si>
  <si>
    <t>21/01023/F</t>
  </si>
  <si>
    <t>The Yews10 Buntings LaneMethwoldThetfordNorfolkIP26 4PR, Methwold</t>
  </si>
  <si>
    <t>Variation of Conditions 2 &amp; 4 of Planning Permission 18/01732/F: Construction of two dwellings</t>
  </si>
  <si>
    <t>21/01292/O</t>
  </si>
  <si>
    <t>Park View33 High StreetMethwoldThetfordNorfolkIP26 4NX, Methwold</t>
  </si>
  <si>
    <t>OUTLINE SOME MATTERS RESERVED: Residential development for up to 5 No new dwellings including retention of existing bungalow</t>
  </si>
  <si>
    <t>22/00157/F</t>
  </si>
  <si>
    <t>Farm OfficeCatsholme FarmSeveralls RoadMethwold HytheThetfordNorfolkIP26 4QX, Methwold</t>
  </si>
  <si>
    <t>Conversion of farm office/store to essential farm worker dwelling</t>
  </si>
  <si>
    <t>22/00689/F</t>
  </si>
  <si>
    <t>Laurel Farm36A Globe StreetMethwoldThetfordNorfolkIP26 4PQ, Methwold</t>
  </si>
  <si>
    <t>VARIATION OF CONDITION 2 of Planning Permission 20/01063/F: Conversion of existing barn into two residential dwellings</t>
  </si>
  <si>
    <t>22/01678/F</t>
  </si>
  <si>
    <t>Romney Hut
Cooks Farm
Severalls Road
Methwold Hythe
Norfolk</t>
  </si>
  <si>
    <t>Replacement of Romney Hut with new Barn Style Dwelling</t>
  </si>
  <si>
    <t>23/00020/F</t>
  </si>
  <si>
    <t>1 Globe Street
Methwold
Norfolk
IP26 4PQ</t>
  </si>
  <si>
    <t>Change of use and renovation of existing barn to residential dwelling.</t>
  </si>
  <si>
    <t>23/00987/F</t>
  </si>
  <si>
    <t>Brook Glen
1 Brook Lane
Brookville
Thetford
Norfolk
IP26 4RQ</t>
  </si>
  <si>
    <t>VARIATION OF CONDITION 9 OF PLANNING APPLICATION 22/00577/F - Construction of one bungalow and garage, including improvements to visibility splay at Brook Lane/Stoke Road junction.</t>
  </si>
  <si>
    <t>24/00113/F</t>
  </si>
  <si>
    <t>Keepers Cottage
Decoy Road
Southery
Downham Market
Norfolk
PE38 0PH</t>
  </si>
  <si>
    <t>Proposed replacement dwelling with garage.</t>
  </si>
  <si>
    <t>24/00576/F</t>
  </si>
  <si>
    <t>(Methwold Old Butchers Shop Old Cottage)
25B High Street
Methwold
Thetford
Norfolk
IP26 4NT</t>
  </si>
  <si>
    <t>Change of use from vacant butchers shop (class E) to 1-bedroom dwellinghouse (C3) and replace the existing asbestos roof with red tiles</t>
  </si>
  <si>
    <t>24/02163/F</t>
  </si>
  <si>
    <t>The Lodge
43 Main Road
Brookville
Thetford
Norfolk
IP26 4RB</t>
  </si>
  <si>
    <t>VARIATION OF CONDITION 2 OF PLANNING PERMISSION 24/01192/F: Construction of Self Build Dwelling and Creation of New Access to 43 The Lodge, Main Road, Brookville</t>
  </si>
  <si>
    <t>Middleton</t>
  </si>
  <si>
    <t>21/01005/F</t>
  </si>
  <si>
    <t>Manor Farm House
Hill Road
Middleton
KINGS LYNN
Norfolk
PE32 1RN</t>
  </si>
  <si>
    <t>Variation of Condition 1 of Planning Permission 17/02226/RM: Reserved Matters Application for the construction of two dwellings</t>
  </si>
  <si>
    <t>22/01161/F</t>
  </si>
  <si>
    <t>Coral LodgeWormegay RoadBlackborough EndKing's LynnNorfolkPE32 1SG, Middleton</t>
  </si>
  <si>
    <t>Extension and conversion of outbuilding into a residential annexe</t>
  </si>
  <si>
    <t>21/00336/F</t>
  </si>
  <si>
    <t>Westhall Farm
Lynn Road
Middleton
King's Lynn
Norfolk
PE32 1RH</t>
  </si>
  <si>
    <t>Conversion of barns complex to form two dwellings</t>
  </si>
  <si>
    <t>22/01274/F</t>
  </si>
  <si>
    <t>The Old Post House Station Road
Middleton
Norfolk
PE32 1RA</t>
  </si>
  <si>
    <t>Proposed Garage Conversion to create 1no Residential Dwelling</t>
  </si>
  <si>
    <t>23/01157/F</t>
  </si>
  <si>
    <t>Acacia House
Sandy Lane
Blackborough End
King's Lynn
Norfolk
PE32 1SE</t>
  </si>
  <si>
    <t>Construction of new Bungalow to replace existing Mobile Home all within the curtilage of Acacia House. New Bungalow to have its own defined boundary and drive onto Sandy Lane.</t>
  </si>
  <si>
    <t>Nordelph</t>
  </si>
  <si>
    <t>21/00725/RM</t>
  </si>
  <si>
    <t>1 Bridge CottagesDownham RoadNordelphDownham MarketNorfolkPE38 0BQ, Nordelph</t>
  </si>
  <si>
    <t>Reserved Matters Application for replacement of Bridge Farm Cottages (two dwellings) with four dwellings</t>
  </si>
  <si>
    <t>21/02322/F</t>
  </si>
  <si>
    <t>Land Between The Old Well And The MooringsHigh StreetNordelphNorfolk, Nordelph</t>
  </si>
  <si>
    <t>Construction of one dwelling and garage (amended design)</t>
  </si>
  <si>
    <t>24/00610/RM</t>
  </si>
  <si>
    <t>Riverside Farm
Birchfield Road
Nordelph
Downham Market
Norfolk
PE38 0BP</t>
  </si>
  <si>
    <t>Reserved Matters: Construction of one two storey dwelling and detached garage.</t>
  </si>
  <si>
    <t>North Creake</t>
  </si>
  <si>
    <t>24/00355/F</t>
  </si>
  <si>
    <t>11 Church Street
North Creake
Norfolk</t>
  </si>
  <si>
    <t>VARIATION OF CONDITION 2 OF PLANNING CONSENT 23/00075/F: VARIATION OF CONDITIONS 2,3 AND 4 OF PLANNING CONSENT 21/02461/F: Demolition of out building to the rear of the site and plant room attached to the school with the removal of the shipping containers</t>
  </si>
  <si>
    <t>North Runcton</t>
  </si>
  <si>
    <t>23/00559/O</t>
  </si>
  <si>
    <t>Land Adjacent To Ardees
New Road
North Runcton
King's Lynn
Norfolk
PE33 0QR</t>
  </si>
  <si>
    <t>Infill Site for two detached dwellings</t>
  </si>
  <si>
    <t>24/01846/F</t>
  </si>
  <si>
    <t>Woodside
37 New Road
North Runcton
King's Lynn
Norfolk
PE33 0RA</t>
  </si>
  <si>
    <t>Erection of new self-build dwelling following demolition of existing dwelling on site</t>
  </si>
  <si>
    <t>North Wootton</t>
  </si>
  <si>
    <t>19/00331/RM</t>
  </si>
  <si>
    <t>The Red Cat HotelStation RoadNorth WoottonKing's LynnNorfolkPE30 3QH, North Wootton</t>
  </si>
  <si>
    <t>RESERVED MATTERS: Erection of two dwellings</t>
  </si>
  <si>
    <t>22/00993/F</t>
  </si>
  <si>
    <t>The House On The Green
Ling Common Road
North Wootton
King's Lynn
Norfolk
PE30 3RE</t>
  </si>
  <si>
    <t>Proposed residential development</t>
  </si>
  <si>
    <t>25/00257/F</t>
  </si>
  <si>
    <t>Lodge Cottage Nursery School
Manor Road
North Wootton
KINGS LYNN
Norfolk
PE30 3PZ</t>
  </si>
  <si>
    <t>Variation of condition 2 attached to planning permission 24/00496/F: Conversion of nursery and flat to dwelling, and construction of 3no. dwellings with garages.</t>
  </si>
  <si>
    <t>Northwold</t>
  </si>
  <si>
    <t>16/01590/F</t>
  </si>
  <si>
    <t>Whittington MillWhittington HillWhittingtonKing's LynnNorfolkPE33 9TE, Northwold</t>
  </si>
  <si>
    <t>Variation of condition 9 of planning permission 2/02/1752/CU - Conversion of former Mill and associated buildings to form 14 No residential units and construction of 8 No terraced houses: To amend previously approved drawings to 9 units in Mill</t>
  </si>
  <si>
    <t>21/02193/F</t>
  </si>
  <si>
    <t>South of 3 Church LaneWhittingtonKing's LynnNorfolkPE33 9TG, Northwold</t>
  </si>
  <si>
    <t>Construction of a pair of dwellings</t>
  </si>
  <si>
    <t>23/00504/F</t>
  </si>
  <si>
    <t>The Old Bell
2 Whittington Hill
Whittington
King's Lynn
Norfolk
PE33 9TE</t>
  </si>
  <si>
    <t>RETROSPECTIVE APPLICATION: Proposed conversion of outbuilding to form a single dwelling</t>
  </si>
  <si>
    <t>23/01298/F</t>
  </si>
  <si>
    <t>Land North of 62 - 64
West End
Northwold
Norfolk</t>
  </si>
  <si>
    <t>VARIATION OF CONDITION 1 OF PLANNING APPLICATION 22/00931/F -VARIATION OF CONDITIONS 1, 3 AND 7 OF PLANNING PERMISSION 21/01419/F:  (Variation/Removal of conditions of Planning Permission 18/01541/F) Construction of 3 dwellings</t>
  </si>
  <si>
    <t>23/01071/F</t>
  </si>
  <si>
    <t>Land Off Jensons Way
Whittington
Norfolk</t>
  </si>
  <si>
    <t>VARIATION OF CONDITIONS 2, 13 AND 15 OF PLANNING PERMISSION 21/02103/FM: Phased development of 10 dwellings built to Passivhaus standards, using existing entrance from Jensons Way</t>
  </si>
  <si>
    <t>24/00797/F</t>
  </si>
  <si>
    <t>36 West End
Northwold
Thetford
Norfolk
IP26 5LE</t>
  </si>
  <si>
    <t>VARIATION OF CONDITION 2 OF PLANNING CONSENT 21/02353/F: Demolition of existing dwelling and construction of replacement dwelling</t>
  </si>
  <si>
    <t>24/00540/F</t>
  </si>
  <si>
    <t>Storage Depot At
The Poplars
Thetford Road
Northwold
Norfolk</t>
  </si>
  <si>
    <t>VARIATION OF CONDITION 1,2,3,4,5 AND 6 OF PLANNING APPLICATION 22/01032/RMM - Construction of 12 dwellings including Layout, Scale, Appearance, Landscaping</t>
  </si>
  <si>
    <t>Old Hunstanton</t>
  </si>
  <si>
    <t>23/01508/F</t>
  </si>
  <si>
    <t>Land Adjacent To Bridge House
Waterworks Road
Old Hunstanton
Norfolk</t>
  </si>
  <si>
    <t>VARIATION OF CONDITIONS 2 AND 8 OF PLANNING PERMISSION 22/00092/F: Construction of 2 dwellings and associated works</t>
  </si>
  <si>
    <t>Outwell</t>
  </si>
  <si>
    <t>G104.5</t>
  </si>
  <si>
    <t>19/00858/RMM</t>
  </si>
  <si>
    <t>Land East of36 Wisbech RoadOutwellWisbechNorfolkPE14 8PA, Outwell</t>
  </si>
  <si>
    <t>RESERVED MATTERS: Proposed residential development for 40 dwellings</t>
  </si>
  <si>
    <t>G104.6</t>
  </si>
  <si>
    <t>21/02308/RMM</t>
  </si>
  <si>
    <t>Land W of Tikka ChefIsle RoadOutwellNorfolk, Outwell</t>
  </si>
  <si>
    <t>Reserved Matters: Erection of 50 dwellings</t>
  </si>
  <si>
    <t>16/01415/F</t>
  </si>
  <si>
    <t>Alis Kebab And Cafe12 Wisbech RoadOutwellNorfolkPE14 8PA, Outwell</t>
  </si>
  <si>
    <t>Extension and alterations to create first floor flat and increased height of flue</t>
  </si>
  <si>
    <t>17/00074/F</t>
  </si>
  <si>
    <t>4 - 5 Church TerraceOutwellNorfolkPE14 8RQ, Outwell</t>
  </si>
  <si>
    <t>Extension, alterations and change of use to form 2 dwellings,</t>
  </si>
  <si>
    <t>19/01562/F</t>
  </si>
  <si>
    <t>Clare CottageMolls DroveOutwellNorfolkPE14 0LG, Outwell</t>
  </si>
  <si>
    <t>REMOVAL OR VARIATION OF CONDITION 2 OF PLANNING PERMISSION 18/01907/F: Full demolition of existing dwelling and erection of new build 2 storey dwelling</t>
  </si>
  <si>
    <t>19/01745/PACU3</t>
  </si>
  <si>
    <t>Moors Lodge FarmMarsh RoadOutwellWisbechNorfolkPE14 8PW, Outwell</t>
  </si>
  <si>
    <t>Prior Notification: Change of use of agricultural building to a dwelling house</t>
  </si>
  <si>
    <t>19/01746/PACU3</t>
  </si>
  <si>
    <t>21/00302/F</t>
  </si>
  <si>
    <t>Land At Hall RoadOutwellWisbechNorfolkPE14 8PE, Outwell</t>
  </si>
  <si>
    <t>PROPOSED BARN CONVERSION TO DOMESTIC INCLUDING NEW LINK.</t>
  </si>
  <si>
    <t>21/01880/F</t>
  </si>
  <si>
    <t>Barn Adj WoodhallRobbs ChaseOutwellNorfolk, Outwell</t>
  </si>
  <si>
    <t>Change of use, alterations and extension of barn to form a 4 bedroom dwelling, and the construction of a double garage with hobby room over</t>
  </si>
  <si>
    <t>21/01924/F</t>
  </si>
  <si>
    <t>Plot S of Rugosa LodgeOutwell RoadOutwellNorfolk, Outwell</t>
  </si>
  <si>
    <t>VARIATION OF CONDITION 2 of Planning Permission 18/00200/F: To amend drawings</t>
  </si>
  <si>
    <t>22/00415/F</t>
  </si>
  <si>
    <t>Land NW of Scotsfield HouseHall RoadOutwellNorfolk, Outwell</t>
  </si>
  <si>
    <t>Proposed new build barn style single storey dwelling and car port including demolition of existing barn</t>
  </si>
  <si>
    <t>22/00161/F</t>
  </si>
  <si>
    <t>33A Downham Road
Outwell
WISBECH
Norfolk
PE14 8SE</t>
  </si>
  <si>
    <t>VARIATION OF CONDITION 2 OF PLANNING PERMISSION 21/00158/F: To amend drawing</t>
  </si>
  <si>
    <t>22/01481/F</t>
  </si>
  <si>
    <t>Land NW of Scotsfield House
Hall Road
Outwell
Norfolk</t>
  </si>
  <si>
    <t>23/01300/F</t>
  </si>
  <si>
    <t>Land SE of Magnola House
Hall Road
Outwell
Norfolk</t>
  </si>
  <si>
    <t>Variation of Conditions 1 and 5 of Planning Permision 22/01480/F: Variation of Condition 5 attached to Planning Permission 18/01463/RMM: Proposed 20 dwellings</t>
  </si>
  <si>
    <t>23/01219/F</t>
  </si>
  <si>
    <t>Land N of Fairview
Angle Road
Outwell
Norfolk</t>
  </si>
  <si>
    <t>Erection of a dwelling</t>
  </si>
  <si>
    <t>23/00540/F</t>
  </si>
  <si>
    <t>Beaupre Barns
Marsh Road
Outwell
WISBECH
Norfolk
PE14 8BN</t>
  </si>
  <si>
    <t>Change of Use of Existing Agricultural Buildings to Residential Dwellings (part retrospective) including standing of temporary static caravans during construction work</t>
  </si>
  <si>
    <t>23/02157/PACU3</t>
  </si>
  <si>
    <t>Parkfield Farm
Downham Road
Outwell
Wisbech
Norfolk
PE14 8SL</t>
  </si>
  <si>
    <t>23/02158/PACU3</t>
  </si>
  <si>
    <t>Notification for Prior Approval: Change of Use of Agricultural Building to Two Dwellinghouse (Schedule 2, Part 3, Class Q)</t>
  </si>
  <si>
    <t>24/00310/F</t>
  </si>
  <si>
    <t>Variation of conditions 2 and 3 attached to planning permission 23/01219/F:  Erection of a dwelling.</t>
  </si>
  <si>
    <t>24/01033/RM</t>
  </si>
  <si>
    <t>Land W of Woodhall
Robbs Chase
Outwell
Norfolk</t>
  </si>
  <si>
    <t>Reserved Matters Application for approval of the appearance, landscaping, layout and scale of one dwelling</t>
  </si>
  <si>
    <t>24/02162/F</t>
  </si>
  <si>
    <t>Fairview
Angle Road
Outwell
Wisbech
Norfolk
PE14 8PT</t>
  </si>
  <si>
    <t>Proposed replacement dwelling and garage (Self-Build).</t>
  </si>
  <si>
    <t>Pentney</t>
  </si>
  <si>
    <t>10/00675/F</t>
  </si>
  <si>
    <t>Land At Church Farm Back Road Pentney Norfolk</t>
  </si>
  <si>
    <t>Construction of 4no. dwellings</t>
  </si>
  <si>
    <t>16/00752/F</t>
  </si>
  <si>
    <t>Falgate Farm Narborough Road Pentney Norfolk PE32 1JD, Pentney</t>
  </si>
  <si>
    <t>Conversion of existing stone barn to dwelling house</t>
  </si>
  <si>
    <t>18/01701/RM</t>
  </si>
  <si>
    <t>Plots 3 And 4Narborough RoadPentneyNorfolk, Pentney</t>
  </si>
  <si>
    <t>RESERVED MATTERS APPLICATION: Construction of two dwellings on plots 3 &amp; 4</t>
  </si>
  <si>
    <t>21/00730/F</t>
  </si>
  <si>
    <t>Plot 5, West of NorthviewNarborough RoadPentneyNorfolk, Pentney</t>
  </si>
  <si>
    <t>22/01142/F</t>
  </si>
  <si>
    <t>Charolais
Low Road
Pentney
King's Lynn
Norfolk
PE32 1JF</t>
  </si>
  <si>
    <t>Variation of Condition 2 attached to Planning Permission 19/01920/F: Demolition of agricultural building and replacement with two dwellings</t>
  </si>
  <si>
    <t>22/00322/F</t>
  </si>
  <si>
    <t>52 Pentney Lakes
Common Road
Pentney
Norfolk</t>
  </si>
  <si>
    <t>Construction of a two storey log cabin</t>
  </si>
  <si>
    <t>23/01735/F</t>
  </si>
  <si>
    <t>Land S of 1 To 18 W of Foxes LairNarborough RoadPentneyNorfolk</t>
  </si>
  <si>
    <t>Variation of condition number 2 attached to planning permission 21/01428/F: Detached 4-bed 2 storey dwelling.</t>
  </si>
  <si>
    <t>24/01052/F</t>
  </si>
  <si>
    <t>Oakland Cottages
Pentney Lane
Pentney
Norfolk</t>
  </si>
  <si>
    <t>VARIATION OF CONDITION 10 OF PLANNING CONSENT 23/01794/F:  VARIATION OF CONDITION 12 OF PLANNING PERMISSION 17/00032/O: Outline, 3 dwellings and to upgrade North access directly onto A47 to use as permanent site entrance</t>
  </si>
  <si>
    <t>Ringstead</t>
  </si>
  <si>
    <t>21/02136/F</t>
  </si>
  <si>
    <t>Land Adjacent To 56 High StreetRingsteadNorfolk, Ringstead</t>
  </si>
  <si>
    <t>Extension to create a two-bedroom dwelling.</t>
  </si>
  <si>
    <t>22/01185/F</t>
  </si>
  <si>
    <t>Land South of 8
Chapel Lane
Ringstead
Norfolk</t>
  </si>
  <si>
    <t>Erection of 1 x No. two-storey house and garage</t>
  </si>
  <si>
    <t>22/01487/F</t>
  </si>
  <si>
    <t>Apple Tree Cottage
62 Docking Road
Ringstead
Hunstanton
Norfolk
PE36 5LA</t>
  </si>
  <si>
    <t>Erection of a single storey dwelling on land adjacent to 62 Docking Road</t>
  </si>
  <si>
    <t>24/00382/F</t>
  </si>
  <si>
    <t>Land South of 8 Chapel Lane
Ringstead
HUNSTANTON
Norfolk
PE36 5JY</t>
  </si>
  <si>
    <t>VARIATION OF CONDITION 2 OF PLANNING PERMISSION 22/01185/F: Erection of 1 x No. two-storey house and garage</t>
  </si>
  <si>
    <t>24/00639/F</t>
  </si>
  <si>
    <t>Land South of Chapel Lane
Ringstead
Norfolk</t>
  </si>
  <si>
    <t>Variation of condition number 2 attached to planning permission: 21/00546/FM: 10 dwelling proposal comprising 6 buildings on a brown field site.</t>
  </si>
  <si>
    <t>24/01813/F</t>
  </si>
  <si>
    <t>Mary-Lyn
9 Burnham Road
Ringstead
Hunstanton
Norfolk
PE36 5LB</t>
  </si>
  <si>
    <t>SELFBUILD : Demolition of existing bungalow and replacement with a new 1.5 storey property</t>
  </si>
  <si>
    <t>Roydon</t>
  </si>
  <si>
    <t>21/02498/F</t>
  </si>
  <si>
    <t>The Whins25 Low RoadRoydonKINGS LYNNNorfolkPE32 1AN, Roydon</t>
  </si>
  <si>
    <t>REMOVAL OR VARIATION OF CONDITIONS 1, 2, 3, 4, 5, 6, 7, 8, 9 and 10 (to regularise the planning permission to reflect what has been constructed on site) of planning permission 20/00660/F which sought REMOVAL OR VARIATION OF CONDITIONS 2 and 4 OF PLANNING</t>
  </si>
  <si>
    <t>23/00355/F</t>
  </si>
  <si>
    <t>Land Between 34 And 38
Station Road
Roydon
Norfolk</t>
  </si>
  <si>
    <t>Proposed 2no. detached dwellings and cart sheds</t>
  </si>
  <si>
    <t>Runcton Holme</t>
  </si>
  <si>
    <t>23/00766/F</t>
  </si>
  <si>
    <t>Storage Land
Rivendale
Watlington Road
Runcton Holme
Norfolk</t>
  </si>
  <si>
    <t>Redevelopment of storage land to from 1 new dwelling</t>
  </si>
  <si>
    <t>24/00162/F</t>
  </si>
  <si>
    <t>Thorpland House
Downham Road
Runcton Holme
King's Lynn
Norfolk
PE33 0AD</t>
  </si>
  <si>
    <t>Variation of condition 2 attached to planning permission 19/00840/F:  Conversion and extension of barn to residential dwelling with carport/store.</t>
  </si>
  <si>
    <t>24/00314/F</t>
  </si>
  <si>
    <t>Land North of
School Road
Runcton Holme
Norfolk</t>
  </si>
  <si>
    <t>Variation of Condition 1 attached to Planning Permission 19/01491/RMM: Reserved matters major application: Construction of 11 dwellings</t>
  </si>
  <si>
    <t>Ryston</t>
  </si>
  <si>
    <t>21/00425/F</t>
  </si>
  <si>
    <t>MyosotisBexwell RoadBexwellDOWNHAM MARKETNorfolkPE38 9LT, Ryston</t>
  </si>
  <si>
    <t>Replacement of single dwelling with pair of semi detached dwellings</t>
  </si>
  <si>
    <t>Sandringham</t>
  </si>
  <si>
    <t>19/00939/F</t>
  </si>
  <si>
    <t>Out-buildings At West Newton Farm And SW of Acacia LodgeLynn RoadWest NewtonNorfolk, Sandringham</t>
  </si>
  <si>
    <t>Conversion of existing barn and change of use from stable/ piggery to 1no residential unit.</t>
  </si>
  <si>
    <t>Sedgeford</t>
  </si>
  <si>
    <t>19/01601/F</t>
  </si>
  <si>
    <t>24 Field Barn Cottages
Docking Road
Sedgeford
Hunstanton
Norfolk
PE36 5LL</t>
  </si>
  <si>
    <t>Demolition and replacement of existing dwelling house, change of use of existing barn into accommodation ancillary to the dwelling house and new garage.</t>
  </si>
  <si>
    <t>21/00030/F</t>
  </si>
  <si>
    <t>Cole Green HouseFring RoadSedgefordNorfolkPE36 5LT, Sedgeford</t>
  </si>
  <si>
    <t>Conversion and extension of existing detached carport and garage to ancillary bedroom accommodation and storage shed (Retrospective).</t>
  </si>
  <si>
    <t>21/00295/F</t>
  </si>
  <si>
    <t>Whin Close Poultry FarmDocking RoadSedgefordNorfolk, Sedgeford</t>
  </si>
  <si>
    <t>Erection of farm worker's dwelling and garage</t>
  </si>
  <si>
    <t>22/01329/F</t>
  </si>
  <si>
    <t>School House
Ringstead Road
Sedgeford
Hunstanton
Norfolk
PE36 5NQ</t>
  </si>
  <si>
    <t>Erection of Detached Cottage, following Demolition of Existing Garage</t>
  </si>
  <si>
    <t>23/00715/F</t>
  </si>
  <si>
    <t>Sedgeford Historical And Archeological Project
Cole Green
Sedgeford
Norfolk
PE36 5LS</t>
  </si>
  <si>
    <t>VARIATION OF CONDITION 2 OF PLANNING PERMISSION 22/00106/F: Change of use from office to residential unit</t>
  </si>
  <si>
    <t>24/00652/F</t>
  </si>
  <si>
    <t>Glovers FarmFring RoadSedgefordHunstantonNorfolkPE36 5LT</t>
  </si>
  <si>
    <t>Variation of Condition 2 attached to Planning Permission 17/01126/F: Conversion to residential of existing range of barns together with new-build elements, means of access and parking court</t>
  </si>
  <si>
    <t>Shouldham</t>
  </si>
  <si>
    <t>G81.1</t>
  </si>
  <si>
    <t>23/00056/F</t>
  </si>
  <si>
    <t>Land E of 52 To 60
Westgate Street
Shouldham
Norfolk
PE33 0DF</t>
  </si>
  <si>
    <t>Proposed Development of five houses on allocated site G81.1</t>
  </si>
  <si>
    <t>22/00037/F</t>
  </si>
  <si>
    <t>Barn15 New RoadShouldhamKINGS LYNNNorfolkPE33 0DF, Shouldham</t>
  </si>
  <si>
    <t>VARIATION OF CONDITION 2 OF PLANNING PERMISSION 19/01832/F: Proposed conversion of existing barn into a one residential dwelling and construction of a garage</t>
  </si>
  <si>
    <t>24/02235/RM</t>
  </si>
  <si>
    <t>Mathews Coaches
50 Westgate Street
Shouldham
King's Lynn
Norfolk
PE33 0BH</t>
  </si>
  <si>
    <t>RESERVED MATTERS APPLICATION- for 5 new dwellings</t>
  </si>
  <si>
    <t>Shouldham Thorpe</t>
  </si>
  <si>
    <t>06/01243/F</t>
  </si>
  <si>
    <t>Manor Farm, South Road, Shouldham Thorpe, PE33 0DR</t>
  </si>
  <si>
    <t>Conversion of barns to five dwellings</t>
  </si>
  <si>
    <t>Snettisham</t>
  </si>
  <si>
    <t>15/01162/F</t>
  </si>
  <si>
    <t>Anchor Park Station Road Snettisham Norfolk PE31 7QL, Snettisham</t>
  </si>
  <si>
    <t>Demolition of existing unused clubroom and construction of new bungalow</t>
  </si>
  <si>
    <t>14/00600/F</t>
  </si>
  <si>
    <t>81 Lynn Road Snettisham King's Lynn Norfolk PE31 7QA, Snettisham</t>
  </si>
  <si>
    <t>Construction of a single storey dwelling including alterations to existing garden and amenity spaces</t>
  </si>
  <si>
    <t>20/00690/RM</t>
  </si>
  <si>
    <t>Land Off Cherry Tree RoadSnettishamNorfolk, Snettisham</t>
  </si>
  <si>
    <t>RESERVED MATTERS: Outline Application - Construction of five dwellings with means of access via Cherry Tree Road</t>
  </si>
  <si>
    <t>21/00776/F</t>
  </si>
  <si>
    <t>82 Station RoadSnettishamKing's LynnNorfolkPE31 7QS, Snettisham</t>
  </si>
  <si>
    <t>Construction of dwelling and revised boundary treatment to existing dwelling</t>
  </si>
  <si>
    <t>20/00787/F</t>
  </si>
  <si>
    <t>5 Pedlars MewsSchool RoadSnettishamKINGS LYNNNorfolkPE31 7XQ, Snettisham</t>
  </si>
  <si>
    <t>Change of use from A1 retail to C3 dwelling self contained residential flat</t>
  </si>
  <si>
    <t>21/00303/F</t>
  </si>
  <si>
    <t>Field To Southern Side of
Beach Road
Snettisham
Norfolk</t>
  </si>
  <si>
    <t>New farm house to serve Paper Hall Farm, including revised entrance track, new services and drainage</t>
  </si>
  <si>
    <t>21/01090/RM</t>
  </si>
  <si>
    <t>Land Behind 76 Station RoadSnettishamKing's LynnNorfolkPE31 7QW, Snettisham</t>
  </si>
  <si>
    <t>RESERVED MATTERS: Construction of dwelling</t>
  </si>
  <si>
    <t>21/02209/PACU6</t>
  </si>
  <si>
    <t>11 Poppyfields Retail ParkPoppyfields DriveSnettishamKINGS LYNNNorfolkPE31 7UD, Snettisham</t>
  </si>
  <si>
    <t>Prior Notification: Change of use of first floor retail store area to 1No. residential flat.</t>
  </si>
  <si>
    <t>22/00242/F</t>
  </si>
  <si>
    <t>Woodland Immediately NW of 7 And 8Norton HillSnettishamNorfolk, Snettisham</t>
  </si>
  <si>
    <t>VARIATION OF CONDITION 2 of Planning Permission 20/00488/F: To amend drawings.</t>
  </si>
  <si>
    <t>21/01832/F</t>
  </si>
  <si>
    <t>Garages Rear of Fish &amp; Chip ShopAlma RoadSnettishamNorfolk, Snettisham</t>
  </si>
  <si>
    <t>Demolition of the existing commercial unit and triple garage and erection of two semi-detached dwellings, provision of car parking and associated hard and soft landscaping.</t>
  </si>
  <si>
    <t>22/02288/F</t>
  </si>
  <si>
    <t>Land S Carrstone Crescent And W of Sweetbriar Close
Poppyfields Drive
Snettisham
Norfolk
PE31 7FR</t>
  </si>
  <si>
    <t>Proposed dwelling and garage including change of use from class E(a) to class C3 following the subdivision of the site.</t>
  </si>
  <si>
    <t>SNP1</t>
  </si>
  <si>
    <t>22/00762/RMM</t>
  </si>
  <si>
    <t>Land N of 26 To 30
Poppyfields Drive
Snettisham
Norfolk</t>
  </si>
  <si>
    <t>Reserved Matters: Erection of up to 69 homes including 30 percent affordable dwellings, together with the creation of a new priority junction, provision of public open space and associated infrastructure</t>
  </si>
  <si>
    <t>23/01562/F</t>
  </si>
  <si>
    <t>Plot 1
Norton Hill
Snettisham
Norfolk</t>
  </si>
  <si>
    <t>Variation of Condition 2, 11 and 12 of Planning Permission 21/02479/F: Construction of a single bespoke dwelling and associated works (amended design)</t>
  </si>
  <si>
    <t>23/01561/F</t>
  </si>
  <si>
    <t>Woodland North West of 7 - 8 (Plot 2)
Snettisham
King's Lynn
Norfolk
PE31 7LZ</t>
  </si>
  <si>
    <t>Variation of Condition 2, 11 and 12 of Planning Permission 21/02310/F: VARIATION OF CONDITION 2: 19/02079/F - Proposed new Dwelling</t>
  </si>
  <si>
    <t>23/01772/F</t>
  </si>
  <si>
    <t>2, 4 And 6 Common Road
Snettisham
King's Lynn
Norfolk
PE31 7PE</t>
  </si>
  <si>
    <t>Construction of new dwelling in existing garden land, detached single storey garage and renovation and alteration of existing cottages.</t>
  </si>
  <si>
    <t>24/01049/RM</t>
  </si>
  <si>
    <t>Land East of
Melody
38 Common Road
Snettisham
King's Lynn
Norfolk
PE31 7PF</t>
  </si>
  <si>
    <t>Reserved Matters:  Proposed single storey bungalow.</t>
  </si>
  <si>
    <t>24/01349/F</t>
  </si>
  <si>
    <t>28 Common Road
Snettisham
King's Lynn
Norfolk
PE31 7PE</t>
  </si>
  <si>
    <t>Construction of new dwelling (Self Build)</t>
  </si>
  <si>
    <t>24/02218/F</t>
  </si>
  <si>
    <t>Sutton Lea Manor
4 Bircham Road
Snettisham
KINGS LYNN
Norfolk
PE31 7NF</t>
  </si>
  <si>
    <t>VARIATION OF CONDITION 2 OF PLANNING PERMISSION 21/02140/F- Conversion and extension of barn into residential dwelling and proposed access.</t>
  </si>
  <si>
    <t>South Creake</t>
  </si>
  <si>
    <t>24/02039/CU</t>
  </si>
  <si>
    <t>Barley Croft
4 Cranmer Cottages
The Common
South Creake
Fakenham
Norfolk
NR21 9JA</t>
  </si>
  <si>
    <t>Proposed material change of use from holiday let to dwelling</t>
  </si>
  <si>
    <t>25/00084/PACU3</t>
  </si>
  <si>
    <t>Three Acres
The Common
South Creake
Fakenham
Norfolk
NR21 9JB</t>
  </si>
  <si>
    <t>Conversion of steel framed agricultural building to two dwellings (Schedule 2, Part 3, Class Q)</t>
  </si>
  <si>
    <t>South Wootton</t>
  </si>
  <si>
    <t>15/00293/F</t>
  </si>
  <si>
    <t>Stone House 31 Grimston Road South Wootton King's Lynn Norfolk PE30 3HT, South Wootton</t>
  </si>
  <si>
    <t>Proposed construction of two detached dwellings and formation of new vehicular access</t>
  </si>
  <si>
    <t>E3.1</t>
  </si>
  <si>
    <t>21/01944/RMM</t>
  </si>
  <si>
    <t>Land W And SW of 55 To 65
Nursery Lane
South Wootton
Norfolk</t>
  </si>
  <si>
    <t>Reserved Matters: Residential Development for up to 125 dwellings together with associated works.</t>
  </si>
  <si>
    <t>23/02079/F</t>
  </si>
  <si>
    <t>Land W of South Wootton School Off
Edward Benefer Way
King's Lynn
Norfolk</t>
  </si>
  <si>
    <t>Variation of condition number 13 attached to planning permission 17/01151/OM:  Outline Major Application: Sustainable mixed-use urban extension comprising: upto 450 dwellings, a mixed use local centre comprising Class A uses (including retail facilities a</t>
  </si>
  <si>
    <t>16/01188/F</t>
  </si>
  <si>
    <t>Amara92 Grimston RoadSouth WoottonKing's LynnNorfolkPE30 3NS, South Wootton</t>
  </si>
  <si>
    <t>Proposed replacement dwelling including detached garage and associated works</t>
  </si>
  <si>
    <t>20/01470/F</t>
  </si>
  <si>
    <t>The Limes8 Church LaneSouth WoottonNorfolkPE30 3LJ, South Wootton</t>
  </si>
  <si>
    <t>New dwelling to the west (revised design)</t>
  </si>
  <si>
    <t>21/02210/F</t>
  </si>
  <si>
    <t>Construction of a single dwelling</t>
  </si>
  <si>
    <t>22/00171/O</t>
  </si>
  <si>
    <t>Trefusis10 Sandy LaneSouth WoottonKing's LynnNorfolkPE30 3NX, South Wootton</t>
  </si>
  <si>
    <t>OUTLINE APPLICATION WITH ALL MATTERS RESERVED: Demolition Existing Building and Construction of 2 No New Dwellings.</t>
  </si>
  <si>
    <t>22/01474/O</t>
  </si>
  <si>
    <t>Playters
8 Common Lane
South Wootton
King's Lynn
Norfolk
PE30 3HW</t>
  </si>
  <si>
    <t>OUTLINE WITH ALL MATTERS RESERVED: Proposed Residential dwelling following subdivision of site</t>
  </si>
  <si>
    <t>23/00356/F</t>
  </si>
  <si>
    <t>Land To the South of 9 And N of Oxborough Drive
Green Lane
South Wootton
Norfolk</t>
  </si>
  <si>
    <t>VARIATION OF CONDITION 1 OF PLANNING CONSENT 22/01207/RM: Reserved Matters: Proposed 4 No. Dwellings</t>
  </si>
  <si>
    <t>23/01074/F</t>
  </si>
  <si>
    <t>Cattistock 83 Nursery Lane
South Wootton
Norfolk
PE30 3NB</t>
  </si>
  <si>
    <t>New dwelling</t>
  </si>
  <si>
    <t>23/01185/O</t>
  </si>
  <si>
    <t>Creekside
75 Nursery Lane
South Wootton
Norfolk
PE30 3NA</t>
  </si>
  <si>
    <t>OUTLINE WITH SOME MATTERS RESERVED: Construction of 2 storey dwelling, garage and associated works.</t>
  </si>
  <si>
    <t>23/01177/F</t>
  </si>
  <si>
    <t>Merilyn
144 Grimston Road
South Wootton
King's Lynn
Norfolk
PE30 3PB</t>
  </si>
  <si>
    <t>Demolition of No.144 Grimston Road and replacement with 2no.dwellings</t>
  </si>
  <si>
    <t>24/00241/RM</t>
  </si>
  <si>
    <t>Land Rear of 22 Grimston Road
Grimston Road
South Wootton
Norfolk</t>
  </si>
  <si>
    <t>RESERVED MATTERS APPLICATION FOR : All matters including, access, scale, appearance, landscaping and layout. Not an environmental impact assessment application : Proposed dwelling and associated garage/parking</t>
  </si>
  <si>
    <t>23/02104/F</t>
  </si>
  <si>
    <t>Land Accessed Between 144 And 150 Grimston Road
Grimston Road
South Wootton
Norfolk</t>
  </si>
  <si>
    <t>VARIATION OF CONDITION 1 OF PLANNING CONSENT 20/00666/RMM -Reserved Matters Application for consent for all reserved matters following outline planning permission</t>
  </si>
  <si>
    <t>25/00049/RM</t>
  </si>
  <si>
    <t>Land At E563983 N323505
Nursery Lane
South Wootton
Norfolk</t>
  </si>
  <si>
    <t>Application for reserved matters for the layout, scale, appearance and landscaping for two dwellings</t>
  </si>
  <si>
    <t>Southery</t>
  </si>
  <si>
    <t>17/00207/F</t>
  </si>
  <si>
    <t>Nicholson Machinery 1 Westgate StreetSoutheryDownham MarketNorfolkPE38 0PA, Southery</t>
  </si>
  <si>
    <t>Conversion of existing office to visitor accommodation including one bedroom worker flat</t>
  </si>
  <si>
    <t>20/00380/F</t>
  </si>
  <si>
    <t>14A Churchgate StreetSoutheryNorfolk, Southery</t>
  </si>
  <si>
    <t>Demolition of Existing Garage to allow for Erection of Proposed Dwelling.  Existing Access to be Utilised with Parking for Existing Dwelling.  New Access with visibility for Proposed Dwelling, Associated Turning &amp; Site Works</t>
  </si>
  <si>
    <t>22/01136/F</t>
  </si>
  <si>
    <t>Tanglewood
31 Lynn Road
Southery
Downham Market
Norfolk
PE38 0HU</t>
  </si>
  <si>
    <t>Construction of one dwelling, including new access</t>
  </si>
  <si>
    <t>23/01693/F</t>
  </si>
  <si>
    <t>Blackbarn Drove
Ringmore Road
Southery
Norfolk</t>
  </si>
  <si>
    <t>Proposed erection of cottage and barn/carport with rear garden including the creation of ponds.</t>
  </si>
  <si>
    <t>23/02301/F</t>
  </si>
  <si>
    <t>1 Westgate Street
Southery
Downham Market
Norfolk
PE38 0PA</t>
  </si>
  <si>
    <t>\\Conversion of Existing building into 3off flats and a Village building</t>
  </si>
  <si>
    <t>Stanhoe</t>
  </si>
  <si>
    <t>21/02431/F</t>
  </si>
  <si>
    <t>High BarnBurnham RoadStanhoeNorfolkPE31 8QD, Stanhoe</t>
  </si>
  <si>
    <t>The partial demolition of an existing dwelling house and the construction of a new private dwelling</t>
  </si>
  <si>
    <t>Stoke Ferry</t>
  </si>
  <si>
    <t>14/00795/F</t>
  </si>
  <si>
    <t>9 the Hollow Stoke Ferry Norfolk PE33 9UU, Stoke Ferry</t>
  </si>
  <si>
    <t>Application for the erection of a single storey house on plot with full planning permission</t>
  </si>
  <si>
    <t>G88.3</t>
  </si>
  <si>
    <t>17/00469/F</t>
  </si>
  <si>
    <t>Land Between Bramcote House And Village Hall
Lynn Road
Stoke Ferry
Norfolk</t>
  </si>
  <si>
    <t>VARIATION OF CONDITIONS 8, 9, 14, 21, AND 29 OF PERMISSION 16/00493/FM: Proposed residential development (29 dwellings) with minor demolition of former opening in boundary wall for access to plot 24. To include parking and access to existing village hall</t>
  </si>
  <si>
    <t>20/01985/O</t>
  </si>
  <si>
    <t>Land Between 11 And 12 Either Side of FootpathBuckenham DriveStoke FerryKing's LynnNorfolkPE33 9SG, Stoke Ferry</t>
  </si>
  <si>
    <t>OUTLINE APPLICATION ALL MATTERS RESERVED: Proposed semi-detached houses</t>
  </si>
  <si>
    <t>21/01415/F</t>
  </si>
  <si>
    <t>Dukes Head1 Wretton RoadStoke FerryNorfolk, Stoke Ferry</t>
  </si>
  <si>
    <t>Change of use to create 4 new dwellings and new 4 bay garage block</t>
  </si>
  <si>
    <t>23/00178/RMM</t>
  </si>
  <si>
    <t>Furlong Store
Furlong Road
Stoke Ferry
Norfolk</t>
  </si>
  <si>
    <t>Reserved Matters Application for 30 dwellings including layout, external appearance, scale and landscaping</t>
  </si>
  <si>
    <t>23/00177/RMM</t>
  </si>
  <si>
    <t>Land On the South West Side of
Lynn Road
Stoke Ferry
Norfolk</t>
  </si>
  <si>
    <t>Reserved Matters Application for 62 dwellings including layout, external appearance, scale and landscaping</t>
  </si>
  <si>
    <t>23/01375/F</t>
  </si>
  <si>
    <t>Land S of 4A To 7A
Furlong Road
Stoke Ferry
Norfolk</t>
  </si>
  <si>
    <t>VARIATION OF CONDITIONS 7, 9, 11, 14, 15, 16, 18, 19 AND 21 OF PLANNING PERMISSION 21/01226/F: Proposed two-storey new dwelling with garage</t>
  </si>
  <si>
    <t>24/00917/F</t>
  </si>
  <si>
    <t>Land N of Beeches
Little Lane
Stoke Ferry
Norfolk</t>
  </si>
  <si>
    <t>VARIATION OF CONDITION 1 OF PERMISSION 21/01683/RM: Reserved Matters, three bedroom bungalow</t>
  </si>
  <si>
    <t>24/00489/F</t>
  </si>
  <si>
    <t>Meadow View
Bridge Road
Stoke Ferry
King's Lynn
Norfolk
PE33 9TB</t>
  </si>
  <si>
    <t>Construction of dwelling and garage following demolition of existing dwelling</t>
  </si>
  <si>
    <t>08/02466/NMA_2</t>
  </si>
  <si>
    <t>Formerly Geoff Allen Timber Merchant
Old Station Yard
Bridge Road
Stoke Ferry
King's Lynn
Norfolk
PE33 9TB</t>
  </si>
  <si>
    <t>NON-MATERIAL AMENDMENT TO PLANNING PERMISSION 08/02466/F: Construction of nine dwellings and conversion of three existing dwellings varying condition 2 of permission 05/02590/F to allow for contamination investigation to be undertaken in a phased manner</t>
  </si>
  <si>
    <t>Stow Bardolph</t>
  </si>
  <si>
    <t>16/00284/F</t>
  </si>
  <si>
    <t>Adjacent 196 the Drove Barroway Drove Norfolk PE38 0AL, Barroway Drove</t>
  </si>
  <si>
    <t>Construction of three detached dwellings</t>
  </si>
  <si>
    <t>16/00483/F</t>
  </si>
  <si>
    <t>Plot W of 60 The Drove Barroway Drove Norfolk, Barroway Drove</t>
  </si>
  <si>
    <t>Construction of replacement dwelling</t>
  </si>
  <si>
    <t>16/01035/F</t>
  </si>
  <si>
    <t>Land Between 38 And 58 the Drove Barroway Drove Norfolk PE38 0AJ, Barroway Drove</t>
  </si>
  <si>
    <t>Construction of three dwellings (amended to include Plot 3 garage and access)</t>
  </si>
  <si>
    <t>19/00077/F</t>
  </si>
  <si>
    <t>Land At16 The DroveBarroway DroveNorfolkPE38 0AJ, Stow Bardolph</t>
  </si>
  <si>
    <t>Construction of one dwelling house and detached double garage</t>
  </si>
  <si>
    <t>19/01846/RM</t>
  </si>
  <si>
    <t>Land SW of The BirchesCuckoo RoadStow BridgeKINGS LYNNNorfolkPE34 3NY, Stow Bardolph</t>
  </si>
  <si>
    <t>Reserved Matters: Construction of new dwelling with detached garage with self-contained unit at 1st floor and car port - Plot 1.</t>
  </si>
  <si>
    <t>19/02184/PACU3</t>
  </si>
  <si>
    <t>Scariff FarmStow RoadOutwellWisbechNorfolkPE14 8QL, Stow Bardolph</t>
  </si>
  <si>
    <t>Prior approval for a change of use from an agricultural building to two dwelling houses</t>
  </si>
  <si>
    <t>20/01480/RM</t>
  </si>
  <si>
    <t>Horseshoe Farm241 The DroveBarroway DroveNorfolkPE38 0AN, Stow Bardolph</t>
  </si>
  <si>
    <t>Reserved matters application for two dwellings</t>
  </si>
  <si>
    <t>21/00064/F</t>
  </si>
  <si>
    <t>Land Between 263 And 269The DroveBarroway DroveNorfolk, Stow Bardolph</t>
  </si>
  <si>
    <t>Single dwelling, driveway access, associated parking to front and rear, temporary caravan accomodation, stables and barn</t>
  </si>
  <si>
    <t>21/00728/F</t>
  </si>
  <si>
    <t>The BirchesCuckoo RoadStow BridgeKINGS LYNNNorfolkPE34 3NY, Stow Bardolph</t>
  </si>
  <si>
    <t>Replacement garage with annexe above &amp; temporary static caravan during construction works</t>
  </si>
  <si>
    <t>21/01757/O</t>
  </si>
  <si>
    <t>275 The DroveBarroway DroveDownham MarketNorfolkPE38 0AN, Stow Bardolph</t>
  </si>
  <si>
    <t>Outline application: Proposed Residential Development of Two New Dwellings</t>
  </si>
  <si>
    <t>21/02195/RM</t>
  </si>
  <si>
    <t>B W Mack Machinery Ltd Shrub House Farm154 The DroveBarroway DroveNorfolkPE38 0AL, Stow Bardolph</t>
  </si>
  <si>
    <t>RESERVED MATTERS: Construction of new dwelling</t>
  </si>
  <si>
    <t>22/00741/F</t>
  </si>
  <si>
    <t>Treetops124 The DroveBarroway DroveDOWNHAM MARKETNorfolkPE38 0AL, Stow Bardolph</t>
  </si>
  <si>
    <t>Construction of Dwelling (Revised proposal 20/01426/F)</t>
  </si>
  <si>
    <t>22/01702/RM</t>
  </si>
  <si>
    <t>20 Hootens Row
Barroway Drove
Downham Market
Norfolk
PE38 0AH</t>
  </si>
  <si>
    <t>Reserved matters application for one dwelling</t>
  </si>
  <si>
    <t>23/00043/F</t>
  </si>
  <si>
    <t>Land Between 212 - 218 the Drove
Barroway Drove
DOWNHAM MARKET
Norfolk
PE38 0AN</t>
  </si>
  <si>
    <t>VARIATION OF CONDITIONS 1, 3, 4, 5 AND 9 OF PERMISSION 21/00787/RM: Reserved matters application for proposed 2 storey dwelling</t>
  </si>
  <si>
    <t>23/00946/F</t>
  </si>
  <si>
    <t>The Old Barns
Stow Road
Outwell
Norfolk</t>
  </si>
  <si>
    <t>Works relating to 3 barns, central barn to be demolished. Two remaining barns to be demolished and rebuilt on the same footprint to create 3 dwellings. Barn 1 to be rebuilt as 2 dwellings. Barn 2 to be demolished. Barn 3 to be rebuilt as 1 dwelling</t>
  </si>
  <si>
    <t>23/01777/F</t>
  </si>
  <si>
    <t>Rose Cottage Farm 164 The Drove
Barroway Drove
Norfolk
PE38 0AL</t>
  </si>
  <si>
    <t>PROPOSED DEMOLITION OF EXISTING DWELLING AND GARAGE AND REPLACMENT WITH NEW DWELLING</t>
  </si>
  <si>
    <t>24/00695/RM</t>
  </si>
  <si>
    <t>Land Between 41 And 45 Low Road
Low Road
Stow Bridge
KINGS LYNN
Norfolk
PE34 3PE</t>
  </si>
  <si>
    <t>Reserved Matters:  Construction of one dwelling and garage.</t>
  </si>
  <si>
    <t>23/00908/F</t>
  </si>
  <si>
    <t>Foxcroft
White City Road
Barroway Drove
Downham Market
Norfolk
PE38 0AP</t>
  </si>
  <si>
    <t>Demolition of existing property and outbuilding and replacement with new dwelling and outbuilding following subsidence of existing structures</t>
  </si>
  <si>
    <t>24/02100/F</t>
  </si>
  <si>
    <t>McLatchie Farm
195 The Drove
Barroway Drove
Downham Market
Norfolk
PE38 0AL</t>
  </si>
  <si>
    <t>Variation of condition 2 attached to planning permission 22/00468/F: Replacement Dwelling.</t>
  </si>
  <si>
    <t>24/01950/F</t>
  </si>
  <si>
    <t>15 Hootens Row
Barroway Drove
Downham Market
Norfolk
PE38 0AH</t>
  </si>
  <si>
    <t>Proposed Dwelling.</t>
  </si>
  <si>
    <t>Syderstone</t>
  </si>
  <si>
    <t>21/00339/F</t>
  </si>
  <si>
    <t>Loxwood2 Tattersett RoadSyderstoneKing's LynnNorfolkPE31 8SA, Syderstone</t>
  </si>
  <si>
    <t>Construction of 2 dwelling houses following demolition of existing bungalow</t>
  </si>
  <si>
    <t>Terrington St. Clement</t>
  </si>
  <si>
    <t>TSC1</t>
  </si>
  <si>
    <t>23/01762/F</t>
  </si>
  <si>
    <t>Church Farm Distribution Depot
Northgate Way
Terrington St Clement
Norfolk</t>
  </si>
  <si>
    <t>Variation of condition 6, 7 and 22 attached to planning permission 18/00940/OM: Outline Application: Erection of 76 dwellings with means of site access following demolition of existing structures.</t>
  </si>
  <si>
    <t>16/00576/F</t>
  </si>
  <si>
    <t>Holborn Hive48 Orange Row RoadTerrington St ClementKing's LynnNorfolkPE34 4PD, Terrington St Clement</t>
  </si>
  <si>
    <t>Proposed new dwelling and garage</t>
  </si>
  <si>
    <t>19/00353/PACU3</t>
  </si>
  <si>
    <t>Fenland LodgeRace Course RoadTerrington St ClementKing's LynnNorfolkPE34 4JH, Terrington St. Clement</t>
  </si>
  <si>
    <t>Prior Notification: change of use of agricultural building to dwelling</t>
  </si>
  <si>
    <t>19/01134/PACU3</t>
  </si>
  <si>
    <t>Beacon Hill FarmBeacon Hill LaneTerrington St ClementKing's LynnNorfolkPE34 4LT, Terrington St. Clement</t>
  </si>
  <si>
    <t>Prior notification for proposed change of use from agricultural building to a dwelling house for Unit B (Schedule 2, Part 3, Class Q)</t>
  </si>
  <si>
    <t>19/01135/PACU3</t>
  </si>
  <si>
    <t>Prior Approval for a proposed change of use from agricultural building to dwelling house for Unit A (Schedule 2, Part 3, Class Q)</t>
  </si>
  <si>
    <t>21/01728/F</t>
  </si>
  <si>
    <t>7 &amp; 8 Church BankTerrington St ClementKing's LynnNorfolkPE34 4NA, Terrington St Clement</t>
  </si>
  <si>
    <t>Variation of Condition 11 attached to Planning Permission 19/00601/F: Redevelopment of site for 3 No. dwellings following the demolition of No 7 and 8</t>
  </si>
  <si>
    <t>22/00809/F</t>
  </si>
  <si>
    <t>Commercial Buildings W of 4850 Tuxhill RoadTerrington St ClementNorfolk, Terrington St. Clement</t>
  </si>
  <si>
    <t>Conversion of the existing barn, which currently has Class Q approval, on site to a residential dwelling.</t>
  </si>
  <si>
    <t>22/00967/F</t>
  </si>
  <si>
    <t>Antwerp House
66 Marsh Road
Terrington St Clement
King's Lynn
Norfolk
PE34 4LA</t>
  </si>
  <si>
    <t>Conversion of barn to dwelling and formation of driveway</t>
  </si>
  <si>
    <t>22/01065/F</t>
  </si>
  <si>
    <t>Land W of 1 And 1A Eastgate Lane
Sutton Road
Terrington St Clement
Norfolk</t>
  </si>
  <si>
    <t>Replacement of barn (approved for conversion) with new barn type dwelling house</t>
  </si>
  <si>
    <t>22/01307/RM</t>
  </si>
  <si>
    <t>Plot 1 Adj 40
Marshland Street
Terrington St Clement
KINGS LYNN
Norfolk
PE34 4NE</t>
  </si>
  <si>
    <t>Reserved Matters Application for Plot 1 only</t>
  </si>
  <si>
    <t>22/01770/F</t>
  </si>
  <si>
    <t>Waterlow Nursery
Waterlow Road
Terrington St Clement
King's Lynn
Norfolk
PE34 4PS</t>
  </si>
  <si>
    <t>REMOVAL OF CONDITION 6 OF PLANNING PERMISSION 19/00743/O: Outline Application for 2 storey dwelling in association with adjacent manufacturing and retail window business</t>
  </si>
  <si>
    <t>22/01881/PACU3</t>
  </si>
  <si>
    <t>Ruin / Barn And Land NE of Formerly Four Winds And Marlian And W of 112A Jankin Lane
Jankin Lane
Terrington St Clement
Norfolk</t>
  </si>
  <si>
    <t>Notification for Prior Approval: Proposed conversion of an agricultural barn into a single dwelling house (Schedule 2, Part 3, Class Q)</t>
  </si>
  <si>
    <t>24/00506/F</t>
  </si>
  <si>
    <t>Church Farm House
100 Churchgate Way
Terrington St Clement
KINGS LYNN
Norfolk
PE34 4LZ</t>
  </si>
  <si>
    <t>Variation of condition numbers 2, 7 and 11 attached to planning permission 22/00945/F:  Conversion and change of use of detached Barn structure to a Residential Dwelling.</t>
  </si>
  <si>
    <t>G93.3</t>
  </si>
  <si>
    <t>24/01425/F</t>
  </si>
  <si>
    <t>Land W of 23 To 37 And N And W of 52
Benns Lane
Terrington St Clement
King's Lynn
Norfolk
PE34 4JY</t>
  </si>
  <si>
    <t>Variation of condition number 5, 9 and 27 attached to planning permission 16/02230/OM: OUTLINE APPLICATION SOME MATTERS RESERVED: Demolition of existing structures and for the erection of up to 44 dwellings (Use Class C3) with means of site access from Be</t>
  </si>
  <si>
    <t>24/01727/F</t>
  </si>
  <si>
    <t>Plot NE of Marlian Lodge
Jankin Lane
Terrington St Clement
Norfolk</t>
  </si>
  <si>
    <t>Variation of Condition 2 attached to Planning Permission 16/01840/F: Proposed replacement dwelling following demolition of bungalow and re-siting of wind turbine</t>
  </si>
  <si>
    <t>24/01994/RM</t>
  </si>
  <si>
    <t>Threeways
77 Wanton Lane
Terrington St Clement
King's Lynn
Norfolk
PE34 4NP</t>
  </si>
  <si>
    <t>RESERVED MATTERS APPLICATION FOR : All matters including, access, scale, appearance, landscaping and layout: Proposed New Dwelling.</t>
  </si>
  <si>
    <t>24/02224/RM</t>
  </si>
  <si>
    <t>Electricity Sub Station W of 147
Sutton Road
Terrington St Clement
Norfolk</t>
  </si>
  <si>
    <t>Reserved Matters Application: Proposed dwelling.</t>
  </si>
  <si>
    <t>25/00147/F</t>
  </si>
  <si>
    <t>Workshop
4 Wesley Road
Terrington St Clement
King's Lynn
Norfolk
PE34 4NG</t>
  </si>
  <si>
    <t>Self build/custom build detached dwelling with associated external works following demolition of existing workshop.</t>
  </si>
  <si>
    <t>Terrington St. John</t>
  </si>
  <si>
    <t>G94.1</t>
  </si>
  <si>
    <t>21/00169/O</t>
  </si>
  <si>
    <t>Land To The East ofSchool RoadTerrington St JohnNorfolk, Terrington St. John</t>
  </si>
  <si>
    <t>Outline application with all matters reserved for 5 dwellings</t>
  </si>
  <si>
    <t>16/01042/F</t>
  </si>
  <si>
    <t>GraedmarChurch RoadTerrington St JohnWisbechNorfolkPE14 7RY, Terrington St John</t>
  </si>
  <si>
    <t>21/00690/F</t>
  </si>
  <si>
    <t>Bella Close
Terrington St John
Norfolk</t>
  </si>
  <si>
    <t>Proposed Chalet Dwelling</t>
  </si>
  <si>
    <t>21/01836/F</t>
  </si>
  <si>
    <t>Land On The North West Side ofOld Church RoadTerrington St JohnNorfolk, Terrington St John</t>
  </si>
  <si>
    <t>Variation of condition 8 of planning permission 15/01499/OM to allow occupation of 1st phase of development before completion of footway works along Old Church Road (Units 1-22)</t>
  </si>
  <si>
    <t>22/00153/F</t>
  </si>
  <si>
    <t>Land South ofSchool RoadTerrington St JohnNorfolk, Terrington St. John</t>
  </si>
  <si>
    <t>Construction of 2 number self build dwellings</t>
  </si>
  <si>
    <t>23/00263/O</t>
  </si>
  <si>
    <t>Land Rear of 19 To 47
Old Church Road
Terrington St John
Norfolk</t>
  </si>
  <si>
    <t>Outline application with all matters reserved for proposed residential development for 5 no. self build and custom build dwellings</t>
  </si>
  <si>
    <t>24/00539/F</t>
  </si>
  <si>
    <t>Grantly
108 School Road
Terrington St John
Wisbech
Norfolk
PE14 7SG</t>
  </si>
  <si>
    <t>Redevelopment of Grantly Site, demolition of existing bungalow and construction of two new chalet bungalows</t>
  </si>
  <si>
    <t>Thornham</t>
  </si>
  <si>
    <t>14/00401/F</t>
  </si>
  <si>
    <t>Ship Lane Thornham Norfolk, Thornham</t>
  </si>
  <si>
    <t>Construction of 9 dwellings (revised design)</t>
  </si>
  <si>
    <t>21/02468/F</t>
  </si>
  <si>
    <t>York HouseHigh StreetThornhamHunstantonNorfolkPE36 6LY, Thornham</t>
  </si>
  <si>
    <t>Variation of condition 2 of planning permission 18/00267/F to amend drawings</t>
  </si>
  <si>
    <t>22/00071/F</t>
  </si>
  <si>
    <t>The Pastures6 Choseley RoadThornhamKINGS LYNNNorfolkPE36 6ND, Thornham</t>
  </si>
  <si>
    <t>REMOVAL OR VARIATION OF CONDITIONS 1, 2, 4, 7, 8, 9, 11, 12, 13, 14, 15, 17 AND 19 OF PLANNING PERMISSION 21/00321/F</t>
  </si>
  <si>
    <t>23/01238/F</t>
  </si>
  <si>
    <t>Lombardy
High Street
Thornham
Hunstanton
Norfolk
PE36 6LX</t>
  </si>
  <si>
    <t>Remove Condition 1 and Variation of Conditions 2,3,4,5,11,14 and 15 of Planning Permisison 22/01913/F: Construction of 2 new dwellings following demolition of existing dwelling</t>
  </si>
  <si>
    <t>24/01039/F</t>
  </si>
  <si>
    <t>6 Pastures Court
Thornham
HUNSTANTON
Norfolk
PE36 6PA</t>
  </si>
  <si>
    <t>Variation of Condition 1 of Planning Permission 22/00071/F: REMOVAL OR VARIATION OF CONDITIONS 1, 2, 4, 7, 8, 9, 11, 12, 13, 14, 15, 17 AND 19 OF PLANNING PERMISSION 21/00321/F - Plot 9 only.</t>
  </si>
  <si>
    <t>Tilney All Saints</t>
  </si>
  <si>
    <t>14/01776/F</t>
  </si>
  <si>
    <t>The Haven Church Lane Tilney All Saints King's Lynn Norfolk PE34 4SH, Tilney All Saints</t>
  </si>
  <si>
    <t>Construction of a (pair) of detached dwellings</t>
  </si>
  <si>
    <t>23/00920/F</t>
  </si>
  <si>
    <t>Cordals4 Whitecross LaneTilney All SaintsKing's LynnNorfolkPE34 4SR</t>
  </si>
  <si>
    <t>Replacement dwelling including formation of new access</t>
  </si>
  <si>
    <t>23/02078/F</t>
  </si>
  <si>
    <t>Shoreboat Farm
Lynn Road
Tilney All Saints
King's Lynn
Norfolk
PE34 4SD</t>
  </si>
  <si>
    <t>PROPOSED DEMOLITION OF EXISTING AGRICULTURAL BARN (WHICH HAS APPROVAL FOR 1no. RESIDENTIAL DWELLING 22/02041/PACU3) TO ERECT 1no RESIDENTIAL DWELLING.</t>
  </si>
  <si>
    <t>23/02152/RM</t>
  </si>
  <si>
    <t>ThriftfieldsCotts LaneTilney All SaintsKing's LynnNorfolkPE34 4SL</t>
  </si>
  <si>
    <t>Reserved matters application for Plot 1 only</t>
  </si>
  <si>
    <t>25/00005/RM</t>
  </si>
  <si>
    <t>RESERVED MATTERS APPLICATION FOR: Appearance, Landscaping and Scale for Plot 2 only, application was not an environmental impact assessment application</t>
  </si>
  <si>
    <t>Tilney St. Lawrence</t>
  </si>
  <si>
    <t>G94.2</t>
  </si>
  <si>
    <t>22/00768/OM</t>
  </si>
  <si>
    <t>KGB Transport
44 St Johns Road
Tilney St Lawrence
Norfolk
PE34 4QJ</t>
  </si>
  <si>
    <t>Outline Application: Proposed Residential Development of up to 40 Dwellings with all matters reserved apart from access.</t>
  </si>
  <si>
    <t>16/01352/F</t>
  </si>
  <si>
    <t>Land North of Salgate FarmIslington RoadTilney All SaintsNorfolk, Tilney All Saints</t>
  </si>
  <si>
    <t>Proposed stable/barn conversion (re-application following refusal 09/01175/F and appeal dismissal APP/V2635/A/2124630)</t>
  </si>
  <si>
    <t>21/00126/F</t>
  </si>
  <si>
    <t>Salgate BarnIslington RoadTilney All SaintsKINGS LYNNNorfolkPE34 4RY, Tilney St Lawrence</t>
  </si>
  <si>
    <t>Proposed demolition of existing agricultural barn (which has approval for 5no. residential dwellings 19/01098/PACU3) to erect 3no. residential dwelllings.  Proposed new access and re-designate area of concrete hardstanding to storage building yard.</t>
  </si>
  <si>
    <t>21/00123/F</t>
  </si>
  <si>
    <t>LandorChapel RoadTilney Fen EndTilney St LawrenceWISBECHNorfolkPE14 8JL, Tilney St Lawrence</t>
  </si>
  <si>
    <t>Proposed Replacement dwelling</t>
  </si>
  <si>
    <t>21/01524/F</t>
  </si>
  <si>
    <t>The Granary33 Church RoadTilney St LawrenceKINGS LYNNNorfolkPE34 4QQ, Tilney St Lawrence</t>
  </si>
  <si>
    <t>Proposed barn conversion to a single dwelling.</t>
  </si>
  <si>
    <t>21/01823/F</t>
  </si>
  <si>
    <t>Site Adjacent24 WestfieldsTilney St LawrenceKing's LynnNorfolkPE34 4QS, Tilney St Lawrence</t>
  </si>
  <si>
    <t>PROPOSED TWO STOREY NEW RESIDENTIAL DWELLING</t>
  </si>
  <si>
    <t>21/02455/F</t>
  </si>
  <si>
    <t>Land Off Church RoadTilney St LawrenceNorfolk, Tilney St Lawrence</t>
  </si>
  <si>
    <t>Construction of new dwelling (revised design)</t>
  </si>
  <si>
    <t>22/00343/F</t>
  </si>
  <si>
    <t>97 High Road
Tilney cum Islington
Norfolk
PE34 3BL</t>
  </si>
  <si>
    <t>New Dwelling within garden of No. 97</t>
  </si>
  <si>
    <t>22/02313/F</t>
  </si>
  <si>
    <t>Land N of 63 And S of 67
High Road
Tilney cum Islington
Norfolk</t>
  </si>
  <si>
    <t>New Dwelling</t>
  </si>
  <si>
    <t>22/02179/F</t>
  </si>
  <si>
    <t>22 Westfields
Tilney St Lawrence
King's Lynn
Norfolk
PE34 4QS</t>
  </si>
  <si>
    <t>Proposed dwelling and single garage and the use of the existing steel framed garage/workshop by the proposed dwelling for incidental purposes.</t>
  </si>
  <si>
    <t>23/00481/PACU3</t>
  </si>
  <si>
    <t>Limes Farm Lynn Road
Tilney All Saints
Norfolk</t>
  </si>
  <si>
    <t>23/00885/F</t>
  </si>
  <si>
    <t>Land And Former Semi Detached Cottage Buildings At 30 And 32Church RoadTilney St LawrenceNorfolk</t>
  </si>
  <si>
    <t>Construction of new dwelling, detached garage and associated works</t>
  </si>
  <si>
    <t>24/02263/RM</t>
  </si>
  <si>
    <t>44 St Johns Road
Tilney St Lawrence
King's Lynn
Norfolk
PE34 4QL</t>
  </si>
  <si>
    <t>RESERVED MATTERS APPLICATION FOR: Appearance, Landscaping, Layout and Scale for 2no. dwellings</t>
  </si>
  <si>
    <t>Titchwell</t>
  </si>
  <si>
    <t>22/01858/F</t>
  </si>
  <si>
    <t>Manor Farm
Main Road
Titchwell
Norfolk</t>
  </si>
  <si>
    <t>VARIATION OF CONDITIONS 2, 6, 17 AND 23 OF PLANNING PERMISSION 21/00940/F: Demolition of the existing modern agricultural barn, conversion of three barns to form 6 dwellings provision of bin and cycle store, parking, hard and soft landscaping and associat</t>
  </si>
  <si>
    <t>24/02226/PACU3</t>
  </si>
  <si>
    <t>Land And Building At E570302 N309367
Home Farm
The Street
Marham
Norfolk</t>
  </si>
  <si>
    <t>Notification of prior approval- Change of use and conversion of an existing agricultural building to provide one dwellinghouse (schedule 2,  Part 3 Class Q)</t>
  </si>
  <si>
    <t>24/02199/F</t>
  </si>
  <si>
    <t>Towler Coaches Ltd
24 Church Road
Emneth
Wisbech
Norfolk
PE14 8AA</t>
  </si>
  <si>
    <t>Retrospective: Proposed 3No. new single story dwellings and associated works</t>
  </si>
  <si>
    <t>24/02228/F</t>
  </si>
  <si>
    <t>40 Avenue Road
King's Lynn
Norfolk
PE30 5NW</t>
  </si>
  <si>
    <t>Proposed replacement dwelling and detached double garage with games room above - Self-Build.</t>
  </si>
  <si>
    <t>Terrington St John</t>
  </si>
  <si>
    <t>24/02225/F</t>
  </si>
  <si>
    <t>Land At Bella Close
Terrington St John
WISBECH
Norfolk
PE14 7ST</t>
  </si>
  <si>
    <t>SELF BUILD:  Proposed Chalet Bungalow.</t>
  </si>
  <si>
    <t>Upwell</t>
  </si>
  <si>
    <t>12/01677/F</t>
  </si>
  <si>
    <t>Barn Adjacent To Lode Hall Silt Road Three Holes Norfolk, Three Holes</t>
  </si>
  <si>
    <t>17/01024/PACU3</t>
  </si>
  <si>
    <t>Barn At Lode HallSilt RoadThree HolesNorfolkPE14 9JW, Three Holes</t>
  </si>
  <si>
    <t>Prior Notification: Change of use from agricultural building to dwellinghouse</t>
  </si>
  <si>
    <t>19/00287/F</t>
  </si>
  <si>
    <t>31 Dovecote RoadUpwellWisbechNorfolkPE14 9HB, Upwell</t>
  </si>
  <si>
    <t>Demolition of existing single-storey building and erection of 2-storey dwelling</t>
  </si>
  <si>
    <t>20/00928/O</t>
  </si>
  <si>
    <t>Croft House Farm48 Croft RoadUpwellWisbechNorfolkPE14 9HE, Upwell</t>
  </si>
  <si>
    <t>Outline Application: Residential development including the demolition of an existing dwelling</t>
  </si>
  <si>
    <t>22/00188/O</t>
  </si>
  <si>
    <t>53 Croft Road
Upwell
Wisbech
Norfolk
PE14 9HE</t>
  </si>
  <si>
    <t>OUTLINE APPLICATION WITH SOME MATTERS RESERVED: Residential development - 4 dwellings, involving the demolitions of the existing dwellings and commercial buildings on the site</t>
  </si>
  <si>
    <t>22/01625/F</t>
  </si>
  <si>
    <t>Land South of 31 School Road
Upwell
Wisbech
Norfolk
PE14 9EW</t>
  </si>
  <si>
    <t>Variation of Condition 17 of Planning Permission 21/01351/F: Re-submission of expired planning re: 17/01078/F to allow residential development of 4 dwellings</t>
  </si>
  <si>
    <t>22/01717/F</t>
  </si>
  <si>
    <t>Masters &amp; Co Ltd
17 - 23 School Road
Upwell
Norfolk</t>
  </si>
  <si>
    <t>Proposed 2 dwellings with carports and conversion of office and storage building to 3 dwellings</t>
  </si>
  <si>
    <t>22/01830/F</t>
  </si>
  <si>
    <t>Barn And Land Between 100 And 114 Opposite 113
Church Drove
Outwell
Norfolk</t>
  </si>
  <si>
    <t>Demolition of barn and construction of a new dwelling and access</t>
  </si>
  <si>
    <t>23/00035/PACU3</t>
  </si>
  <si>
    <t>Agricultural Buildings N of 16
Baptist Road
Upwell
Norfolk</t>
  </si>
  <si>
    <t>Notification for Prior Approval for change of use of agricultural building to dwelling (Schedule 2, Part 3, Class Q)</t>
  </si>
  <si>
    <t>22/02105/F</t>
  </si>
  <si>
    <t>21 Green Road
Upwell
Wisbech
Norfolk
PE14 9HS</t>
  </si>
  <si>
    <t>PROPOSED REPLACEMENT BUNGALOW</t>
  </si>
  <si>
    <t>A4</t>
  </si>
  <si>
    <t>22/02226/F</t>
  </si>
  <si>
    <t>Land And Buildings Immediately S of 5
Pinfold Road
Upwell
Wisbech
Norfolk
PE14 9DZ</t>
  </si>
  <si>
    <t>Residential development - Four new dwellings, involving the demolition of three farm buildings.</t>
  </si>
  <si>
    <t>23/00551/RM</t>
  </si>
  <si>
    <t>Plot To South of Number
19 Dovecote Road
Upwell
WISBECH
Norfolk
PE14 9HB</t>
  </si>
  <si>
    <t>Reserved Matters Application for one dwelling</t>
  </si>
  <si>
    <t>23/00632/F</t>
  </si>
  <si>
    <t>Croft House Farm
48 Croft Road
Upwell
Wisbech
Norfolk
PE14 9HE</t>
  </si>
  <si>
    <t>PROPOSED REPLACEMENT DWELLING AND CART SHED</t>
  </si>
  <si>
    <t>23/00027/F</t>
  </si>
  <si>
    <t>Land N of 136 And 138 E of 99
Small Lode
Upwell
Norfolk</t>
  </si>
  <si>
    <t>Erection of a single dwelling house and garage</t>
  </si>
  <si>
    <t>23/02010/F</t>
  </si>
  <si>
    <t>Long Beach Farm
Thurlands Drove
Upwell
Norfolk</t>
  </si>
  <si>
    <t>Conversion of agricultural building to 2 x residential dwellings to include proposed works to adjacent building for conversion into a garage</t>
  </si>
  <si>
    <t>24/00769/F</t>
  </si>
  <si>
    <t>Building North of Manor Lodge
40 Small Lode
Upwell
Norfolk
PE14 9BE</t>
  </si>
  <si>
    <t>VARIATION OF CONDITION 2 OF PLANNING CONSENT 16/00994/F : Alterations of building to form 3 bed dwelling (amended design)</t>
  </si>
  <si>
    <t>24/01458/RM</t>
  </si>
  <si>
    <t>11 And 15 Green Road
Upwell
Wisbech
Norfolk
PE14 9HS</t>
  </si>
  <si>
    <t>RESERVED MATTERS APPLICATION FOR: two dwellings, following the demolition of two existing dwellings on site.</t>
  </si>
  <si>
    <t>24/01564/RM</t>
  </si>
  <si>
    <t>First Bungalow
Main Road
Three Holes
Wisbech
Norfolk
PE14 9JR</t>
  </si>
  <si>
    <t>RESERVED MATTERS APPLICATION FOR : All matters including, access, scale, appearance, landscaping and layout.  Self-Build - Demolish existing bungalow and replace with detached house and garage.</t>
  </si>
  <si>
    <t>24/02069/F</t>
  </si>
  <si>
    <t>Land W of 34
Small Lode
Upwell
Norfolk
PE14 9BA</t>
  </si>
  <si>
    <t>Self-Build: Full planning application for proposed 2-storey dwelling and detached double garage.</t>
  </si>
  <si>
    <t>Walpole</t>
  </si>
  <si>
    <t>15/00551/RM</t>
  </si>
  <si>
    <t>Pear Tree Cottage Chalk Road Walpole St Peter Norfolk PE14 7PG, Walpole St Peter</t>
  </si>
  <si>
    <t>Reserved Matters Application: Demolition of Pear Tree Cottage and construction of 3 No. detached dwellings</t>
  </si>
  <si>
    <t>10/00199/F</t>
  </si>
  <si>
    <t>The Old Telephone Exchange Kirk Road Walpole St Andrew Norfolk, Walpole St Andrew</t>
  </si>
  <si>
    <t>Construction of one dwelling following demolition of existing building</t>
  </si>
  <si>
    <t>14/00889/F</t>
  </si>
  <si>
    <t>Plot Adj Small Field Pigeon Street Walpole St Andrew Norfolk, Walpole St Andrew</t>
  </si>
  <si>
    <t>Proposed four bedroom house and double garage</t>
  </si>
  <si>
    <t>G109.1</t>
  </si>
  <si>
    <t>22/00826/RM</t>
  </si>
  <si>
    <t>Land SE of Helian House
Walnut Road
Walpole St Peter
Norfolk</t>
  </si>
  <si>
    <t>RESERVED MATTERS: Approval for all reserved matters for plot 11 - Construction of detached dwelling.</t>
  </si>
  <si>
    <t>22/00697/RM</t>
  </si>
  <si>
    <t>RESERVED MATTERS: Approval for all reserved matters for plot 4 - Construction of detached dwelling.</t>
  </si>
  <si>
    <t>22/00556/RM</t>
  </si>
  <si>
    <t>Land SE of Helian HouseWalnut RoadWalpole St PeterNorfolk</t>
  </si>
  <si>
    <t>Application for all reserved matters for site frontage and plots 2, 5, 7, 8, 9 and 10</t>
  </si>
  <si>
    <t>20/01240/F</t>
  </si>
  <si>
    <t>Land AdjEastleighChalk RoadWalpole St PeterNorfolkPE14 7PG, Walpole</t>
  </si>
  <si>
    <t>Proposed detached dwelling</t>
  </si>
  <si>
    <t>21/02287/F</t>
  </si>
  <si>
    <t>4 Lucky LaneWalpole St AndrewNorfolkPE14 7NX, Walpole</t>
  </si>
  <si>
    <t>Proposed dwelling on building plot</t>
  </si>
  <si>
    <t>21/01669/F</t>
  </si>
  <si>
    <t>Hill Farm
Hill Farm Lane
Walpole St Peter
Norfolk
PE14 7JQ</t>
  </si>
  <si>
    <t>Replacement of existing mobile dwelling unit with traditionally built permanent dwelling</t>
  </si>
  <si>
    <t>22/00893/F</t>
  </si>
  <si>
    <t>3 Lucky Lane
Walpole St Andrew
Norfolk</t>
  </si>
  <si>
    <t>Proposed new dwelling</t>
  </si>
  <si>
    <t>22/01376/F</t>
  </si>
  <si>
    <t>Plumridge Nurseries
Mill Road
Walpole St Peter
Wisbech
Norfolk
PE14 7QP</t>
  </si>
  <si>
    <t>REMOVAL OF CONDITION 5 OF PLANNING PERMISSION 20/01995/F: Proposed dwelling in association with horticultural business</t>
  </si>
  <si>
    <t>22/01722/F</t>
  </si>
  <si>
    <t>Walnut Tree Farm Walnut Road
Walpole St Peter
Norfolk
PE14 7NR</t>
  </si>
  <si>
    <t>demolition of existing stable block and construction of dwelling and garage</t>
  </si>
  <si>
    <t>23/01521/F</t>
  </si>
  <si>
    <t>Bustards Farm Bustards Lane
Walpole St Andrew
Norfolk
PE14 7LS</t>
  </si>
  <si>
    <t>Replacement dwelling. The new dwelling will comprise a 2-storey, 4-bed property and will involve the demolition of an existing 2 storey dwelling which is located on the site</t>
  </si>
  <si>
    <t>23/01814/O</t>
  </si>
  <si>
    <t>Land South of Applegate House
Walnut Road
Walpole St Peter
Norfolk</t>
  </si>
  <si>
    <t>OUTLINE APPLICATION WITH SOME MATTERS RESERVED FOR; Residential two storey building with 4 bedrooms and separate garage.</t>
  </si>
  <si>
    <t>23/02070/RM</t>
  </si>
  <si>
    <t>Land SE of Helian House And W of Walnut Tree Farm
Walnut Road
Walpole St Peter
Norfolk</t>
  </si>
  <si>
    <t>Application for reserved matters for site frontage and plots 3 and 6</t>
  </si>
  <si>
    <t>24/00528/F</t>
  </si>
  <si>
    <t>Land And Buildings Between Model Cottage And Beacon Cottage
The Marsh
Walpole St Andrew
Norfolk</t>
  </si>
  <si>
    <t>Proposed erection of 2no. semi-detached dwellings and forming new access.</t>
  </si>
  <si>
    <t>25/00112/O</t>
  </si>
  <si>
    <t>6 Folgate Lane
Walpole St Andrew
Wisbech
Norfolk
PE14 7HY</t>
  </si>
  <si>
    <t>OUTLINE APPLICATION-SELFBUILD 3 bedroom bungalow with garage.</t>
  </si>
  <si>
    <t>Walpole Cross Keys</t>
  </si>
  <si>
    <t>20/01147/RM</t>
  </si>
  <si>
    <t>Land S of Pitchers Transport And W of SunnysideMarket LaneWalpole St AndrewWisbechNorfolkPE14 7LU, Walpole Cross Keys</t>
  </si>
  <si>
    <t>Reserved Matters application: Construction of two dwellings</t>
  </si>
  <si>
    <t>20/01856/RM</t>
  </si>
  <si>
    <t>Oak And AshMarket LaneWalpole St AndrewWisbechNorfolkPE14 7LT, Walpole Cross Keys</t>
  </si>
  <si>
    <t>Reserved Matters:  Construction of 4 dwellings.</t>
  </si>
  <si>
    <t>23/00758/F</t>
  </si>
  <si>
    <t>Agricultural Building SE of Bradford House
Bustards Lane
Walpole St Andrew
Norfolk</t>
  </si>
  <si>
    <t>Demolition of existing agricultural barn (which has approval for 1no residential dwelling 20/01490/PACU3) to replace with a detached two storey dwelling</t>
  </si>
  <si>
    <t>23/00757/F</t>
  </si>
  <si>
    <t>Barn SE of Pochester Market Lane
Bustards Lane
Walpole St Andrew
Norfolk</t>
  </si>
  <si>
    <t>Demolition of existing agricultural barn (with approval for 1no residential dwelling 20/01733/PACU3) to replace with a detached two storey dwelling</t>
  </si>
  <si>
    <t>24/02085/F</t>
  </si>
  <si>
    <t>Buildings SE of 21
Sutton Road
Walpole Cross Keys
Norfolk
PE34 4HD</t>
  </si>
  <si>
    <t>VARIATION OF CONDITIONS 1, 4, 5 AND 6 ATTACHED TO PLANNING PERMISSION: 24/00452/F: VARIATION OF CONDITION 1 OF PLANNING CONSENT 23/01127/RMM : Reserved matters application for 16 Dwellings.</t>
  </si>
  <si>
    <t>Walpole Highway</t>
  </si>
  <si>
    <t>G106.1</t>
  </si>
  <si>
    <t>22/01385/F</t>
  </si>
  <si>
    <t>Land Opposite Entrance
Stockshill Square
Hall Road
Walpole Highway
Norfolk</t>
  </si>
  <si>
    <t>VARIATION OF CONDITION 1 OF PERMISSION 21/02244/F: (Variation of Condition 1 attached to 19/00541/RM) Erection of four dwellings</t>
  </si>
  <si>
    <t>17/00615/F</t>
  </si>
  <si>
    <t>Barn West of Faulkner House
West Drove North
Walton Highway
Norfolk</t>
  </si>
  <si>
    <t>Conversion of barn to residential dwelling and detached car port</t>
  </si>
  <si>
    <t>22/00284/F</t>
  </si>
  <si>
    <t>Land At
Ratten Row
Walpole Highway
Norfolk</t>
  </si>
  <si>
    <t>1 x pair of semi-detached dwellings and associated garaging</t>
  </si>
  <si>
    <t>22/01090/F</t>
  </si>
  <si>
    <t>Trinity Hall Farm
Trinity Road
Walpole Highway
WISBECH
Norfolk
PE14 7SN</t>
  </si>
  <si>
    <t>Proposed farmhouse dwelling for farm's site manager</t>
  </si>
  <si>
    <t>23/00338/F</t>
  </si>
  <si>
    <t>Land Adjacent Its-Me
Ratten Row
Walpole Highway
WISBECH
Norfolk
PE14 7QH</t>
  </si>
  <si>
    <t>Proposed two storey dwelling to the side garden</t>
  </si>
  <si>
    <t>23/00744/F</t>
  </si>
  <si>
    <t>Sunset Farm
Lynn Road
Walpole Highway
WISBECH
Norfolk
PE14 7QX</t>
  </si>
  <si>
    <t>Proposed 4-bed single storey dwelling with room in roof involving demolition of existing building</t>
  </si>
  <si>
    <t>Walsoken</t>
  </si>
  <si>
    <t>F3.1</t>
  </si>
  <si>
    <t>22/01756/FM</t>
  </si>
  <si>
    <t>Land S of Sandy Lane And N And S of Walsoken Footpath Usrn 80483456
Sandy Lane
Walsoken
Norfolk</t>
  </si>
  <si>
    <t>Hybrid application. Full planning permission for the erection of 325 dwellings with access off Sandy Lane, highways layout, public open space, landscaping and associated infrastructure. Outline planning permission for a Community Hub/local centre comprisi</t>
  </si>
  <si>
    <t>21/00183/F</t>
  </si>
  <si>
    <t>The Stables
Wheatley Bank
Walsoken
Norfolk
PE14 7AZ</t>
  </si>
  <si>
    <t>Variation of conditions 2 and 3 for planning permission 18/00270/F to change drawing</t>
  </si>
  <si>
    <t>21/00981/F</t>
  </si>
  <si>
    <t>Land East of Tarrazona16 S-BendLynn RoadWalsokenNorfolkPE14 7AP, Walsoken</t>
  </si>
  <si>
    <t>2-storey 4-bed dwelling with attached double garage</t>
  </si>
  <si>
    <t>21/02397/F</t>
  </si>
  <si>
    <t>Rosalie FarmLynn RoadWalsokenNorfolkPE14 7DA</t>
  </si>
  <si>
    <t>Proposed conversion and extension of silos to form dwelling</t>
  </si>
  <si>
    <t>22/01095/PACU3</t>
  </si>
  <si>
    <t>Paradise Farm97 Broadend RoadWalsokenNorfolkPE14 7BQ, Walsoken</t>
  </si>
  <si>
    <t>Notification for Prior Approval for Change of Use of existing barn to dwellinghouse (Schedule 2, Part 3, Class Q).</t>
  </si>
  <si>
    <t>21/02377/F</t>
  </si>
  <si>
    <t>The Barn3 Burrettgate RoadWalsokenWisbechNorfolkPE14 7BN</t>
  </si>
  <si>
    <t>Erection of 2 x single storey dwellings involving the demolition of the existing barns on site</t>
  </si>
  <si>
    <t>22/01426/F</t>
  </si>
  <si>
    <t>Camsiscan
Station Road
Walsoken
WISBECH
Norfolk
PE14 8DJ</t>
  </si>
  <si>
    <t>Demolition of existing agricultural barn and proposed dwelling</t>
  </si>
  <si>
    <t>22/01870/F</t>
  </si>
  <si>
    <t>Barns Between 93 And 97
Broadend Road
Walsoken
Norfolk</t>
  </si>
  <si>
    <t>Demolition of existing agricultural barn (with approval for 1no residential dwelling 22/01095/PACU3) to replace with detached bungalow</t>
  </si>
  <si>
    <t>22/00991/F</t>
  </si>
  <si>
    <t>Bronte House
Lynn Road
Walsoken
Wisbech
Norfolk
PE14 7AL</t>
  </si>
  <si>
    <t>Erection of single detached dwelling and garage</t>
  </si>
  <si>
    <t>23/00342/F</t>
  </si>
  <si>
    <t>Barns And Land At
Rosalie Farm
Lynn Road
Walsoken
Norfolk</t>
  </si>
  <si>
    <t>PROPOSED BARN CONVERSION AND NEW LINK</t>
  </si>
  <si>
    <t>23/01046/F</t>
  </si>
  <si>
    <t>68 Chapnall Road
Walsoken
WISBECH
Norfolk
PE13 3TU</t>
  </si>
  <si>
    <t>Demolition of No.s 68 &amp; 70 and construction of 5no Dwellings (PHASE 2)</t>
  </si>
  <si>
    <t>23/01907/O</t>
  </si>
  <si>
    <t>Adderley House
71 Burrett Road
Walsoken
Wisbech
Norfolk
PE14 7AU</t>
  </si>
  <si>
    <t>Outline application for 2No. infill building plots</t>
  </si>
  <si>
    <t>24/00094/F</t>
  </si>
  <si>
    <t>The Bungalow
Wilkins Road
Walsoken
Wisbech
Norfolk
PE14 7BG</t>
  </si>
  <si>
    <t>Variation of Condition 1 of Planning Permission 23/00655/F: VARIATION OF CONDITION 2 AND 7 OF PLANNING APPLCATION 22/00751/F - Replacement dwelling and new culvert access.</t>
  </si>
  <si>
    <t>24/01003/RM</t>
  </si>
  <si>
    <t>Heating &amp; Pumbing Services
5 Church Road
Walsoken
WISBECH
Norfolk
PE13 3RB</t>
  </si>
  <si>
    <t>RESERVED MATTERS APPLICATION FOR: layout, scale, appearance and landscaping for all 4 plots.</t>
  </si>
  <si>
    <t>24/01794/F</t>
  </si>
  <si>
    <t>Station Farm
Station Road
Walsoken
Wisbech
Norfolk
PE14 8DJ</t>
  </si>
  <si>
    <t>Proposed replacement dwelling and garage.</t>
  </si>
  <si>
    <t>25/00161/F</t>
  </si>
  <si>
    <t>Land W of 7A
Burrett Road
Walsoken
Norfolk</t>
  </si>
  <si>
    <t>VARIATION OF CONDITION 2 AND 4 OF PLANNING PERMISSION 23/01138/F- Erection of 2no dwellinghouses</t>
  </si>
  <si>
    <t>Watlington</t>
  </si>
  <si>
    <t>22/01577/RM</t>
  </si>
  <si>
    <t>10 Fairfield Lane
Watlington
King's Lynn
Norfolk
PE33 0JE</t>
  </si>
  <si>
    <t>RESERVED MATTERS: Approval for all reserved matters, construction of new dwelling</t>
  </si>
  <si>
    <t>24/00291/F</t>
  </si>
  <si>
    <t>Land Accessed Via 32 And W of 24 To 36 But E of Fairfield Lane
Downham Road
Watlington
Norfolk</t>
  </si>
  <si>
    <t>Variation of Condition 19 attached to Planning Permission 20/01661/OM: Residential development for up to 22 dwellings (Outline application including access only)</t>
  </si>
  <si>
    <t>24/00446/RM</t>
  </si>
  <si>
    <t>Ananda
63 Station Road
Watlington
King's Lynn
Norfolk
PE33 0JF</t>
  </si>
  <si>
    <t>Reserved Matters: Proposed dwelling.</t>
  </si>
  <si>
    <t>G112.1</t>
  </si>
  <si>
    <t>24/01246/F</t>
  </si>
  <si>
    <t>Site To The West of Kiln HouseThieves Bridge RoadWatlingtonNorfolk</t>
  </si>
  <si>
    <t>VARIATION OF CONDITION 2, 7, 20, 32 and 34 OF PLANNING CONSENT 21/02421/FM : Proposed development of 40 dwellings and associated external works and access</t>
  </si>
  <si>
    <t>Welney</t>
  </si>
  <si>
    <t>G113.1</t>
  </si>
  <si>
    <t>23/00179/O</t>
  </si>
  <si>
    <t>Former Three Tunns Public House Land N of Welney Parish Hall And E of Old Bedford Row
Bedford Bank
Welney
Norfolk</t>
  </si>
  <si>
    <t>OUTLINE APPLICATION Residential development (4 dwellings)</t>
  </si>
  <si>
    <t>G113.2</t>
  </si>
  <si>
    <t>18/00195/FM</t>
  </si>
  <si>
    <t>Land North of Grange FarmMain StreetWelneyWisbechNorfolkPE14 9RB, Welney</t>
  </si>
  <si>
    <t>Proposed development of 17 residential dwellings (including 3 affordable units) and improved vehicular access to Main Road</t>
  </si>
  <si>
    <t>19/02039/F</t>
  </si>
  <si>
    <t>Agricultural Building E of Old Croft FarmMarch RoadTipps EndWelneyNorfolk, Welney</t>
  </si>
  <si>
    <t>Full planning application for creation of new dwelling and change of use of agricultural land to residential garden. Installation of new doors and windows, a new insulated metal roofing system, erection of detached timber garage and associated landscaping</t>
  </si>
  <si>
    <t>21/01665/O</t>
  </si>
  <si>
    <t>Land Adjacent WestwoodStation RoadTen Mile BankNorfolk, Welney</t>
  </si>
  <si>
    <t>Outline planning application with all matters reserved for the demolition of the existing commercial building to the front of the site and the erection of a single detached new home</t>
  </si>
  <si>
    <t>21/02296/F</t>
  </si>
  <si>
    <t>Croft BarnWisbech RoadTipps EndWelneyWISBECHNorfolkPE14 9SQ, Welney</t>
  </si>
  <si>
    <t>Proposed barn conversion, demolition of 2No outbuildings to be replaced with one new outbuilding</t>
  </si>
  <si>
    <t>23/00040/PACU3</t>
  </si>
  <si>
    <t>Land And Barns N of Swan Cottage
Hundred Foot Bank
Welney
Norfolk</t>
  </si>
  <si>
    <t>22/02210/PACU3</t>
  </si>
  <si>
    <t>Multiple Barns Between Bank Farm And Hobby Cottage
Hundred Foot Bank
Welney
Wisbech
Norfolk
PE14 9TN</t>
  </si>
  <si>
    <t>22/02211/PACU3</t>
  </si>
  <si>
    <t>22/02212/PACU3</t>
  </si>
  <si>
    <t>Wereham</t>
  </si>
  <si>
    <t>21/01872/PACU3</t>
  </si>
  <si>
    <t>Agricultural Barn To The Rear of Holme OakStoke RoadWerehamKing's LynnNorfolkPE33 9AT, Wereham</t>
  </si>
  <si>
    <t>Notification for Prior Approval: Change of Use of Agricultural Building to four Dwellinghouses (Schedule 2, Part 3, Class Q)</t>
  </si>
  <si>
    <t>West Acre</t>
  </si>
  <si>
    <t>23/01973/F</t>
  </si>
  <si>
    <t>Land On Corner of Greenhill Road And
Lynn Road
West Acre
Norfolk</t>
  </si>
  <si>
    <t>VARIATION OF CONDITION 2 ATTACHED TO PLANNING PERMISSION 19/00163/F: Proposed Entry Level Exception Site for 4 single storey dwellings</t>
  </si>
  <si>
    <t>West Dereham</t>
  </si>
  <si>
    <t>21/01923/F</t>
  </si>
  <si>
    <t>HomefieldsBasil RoadWest DerehamKing's LynnNorfolkPE33 9RP, West Dereham</t>
  </si>
  <si>
    <t>APPLICATION FOR VARIATION OF CONDITION 2 ATTACHED TO PLANNING PERMISSION 12/01720/F: Demolition of existing bungalow and associated ancillary outbuildings and the construction of one detached dwelling and garage</t>
  </si>
  <si>
    <t>23/00652/F</t>
  </si>
  <si>
    <t>Old School House
Church Road
West Dereham
Norfolk
PE33 9UP</t>
  </si>
  <si>
    <t>Conversion of old School property from existing one dwelling into two 3 Bed dwellings.</t>
  </si>
  <si>
    <t>West Walton</t>
  </si>
  <si>
    <t>12/00294/RMM</t>
  </si>
  <si>
    <t>English Brothers Ltd 239 Salts Road West Walton Norfolk PE14 7EB, West Walton</t>
  </si>
  <si>
    <t>Reserved Matters Application - Construction of 26 dwellings</t>
  </si>
  <si>
    <t>20/01570/F</t>
  </si>
  <si>
    <t>Land Between 3 And 5
Trafford Estate
West Walton
Norfolk</t>
  </si>
  <si>
    <t>Variation of condition 2 of planning permission 17/01592/F to amend road and plot positions</t>
  </si>
  <si>
    <t>21/00288/F</t>
  </si>
  <si>
    <t>Bon HavenMill RoadWest WaltonWisbechNorfolkPE14 7EU, West Walton</t>
  </si>
  <si>
    <t>Proposed Replacement Dwelling</t>
  </si>
  <si>
    <t>20/01654/F</t>
  </si>
  <si>
    <t>Land To South of The Poplars
Lynn Road
Walton Highway
Norfolk</t>
  </si>
  <si>
    <t>Variation of condition 1 of planning permission 18/01421/RMM to vary the approved drawings to take into account amendments to the affordable housing as requested by the RSL.</t>
  </si>
  <si>
    <t>20/02075/F</t>
  </si>
  <si>
    <t>Land Between 150 And 154School RoadWest WaltonNorfolk, West Walton</t>
  </si>
  <si>
    <t>Erection of two-storey five bed dwelling</t>
  </si>
  <si>
    <t>22/01108/F</t>
  </si>
  <si>
    <t>Equestrian Centre At
Chestnut Farm
109A St Pauls Road South
Walton Highway
Norfolk</t>
  </si>
  <si>
    <t>Conversion of existing buildings and erection of link extension to form 1 x 3-bed single-storey dwelling</t>
  </si>
  <si>
    <t>23/00408/F</t>
  </si>
  <si>
    <t>Sebastapol Farm
Mill Road
West Walton
Wisbech
Norfolk
PE14 7EU</t>
  </si>
  <si>
    <t>Proposed full plan conversion of a Barn with existing prior approval into a 3 bed 2 storey dwelling, domestic garden and upgraded access.</t>
  </si>
  <si>
    <t>23/00792/F</t>
  </si>
  <si>
    <t>Land East of 32
School Road
West Walton
Norfolk</t>
  </si>
  <si>
    <t>Proposed dwelling, detached garage and change of use of land to domestic curtilage</t>
  </si>
  <si>
    <t>23/01680/F</t>
  </si>
  <si>
    <t>Whinhams Farm
81 St Pauls Road South
Walton Highway
WISBECH
Norfolk
PE14 7DD</t>
  </si>
  <si>
    <t>RETROSPECTIVE APPLICATION: Conversion and extension of barn to create a dwelling and construction of cart shed/garage</t>
  </si>
  <si>
    <t>23/01833/RM</t>
  </si>
  <si>
    <t>5 Trafford Estate
West Walton
Wisbech
Norfolk
PE14 7DT</t>
  </si>
  <si>
    <t>Reserved Matters Application for a proposed dwelling</t>
  </si>
  <si>
    <t>21/00623/RMM</t>
  </si>
  <si>
    <t>Tamar Nurseries201A School RoadWest WaltonWisbechNorfolkPE14 7DS</t>
  </si>
  <si>
    <t>Reserved Matters: Construction of 49 Dwellings with Village Store and Post Office.</t>
  </si>
  <si>
    <t>24/01896/F</t>
  </si>
  <si>
    <t>Plot N of The Bungalow
Bellamys Lane
West Walton
WISBECH
Norfolk
PE14 7EY</t>
  </si>
  <si>
    <t>Variation of condition 2 attached to planning permission 18/00509/F: Variation of Condiiton 2 attached to 17/01434/F: Variation of conditions 2 and 3 of planning permission 16/00513/F to change design.</t>
  </si>
  <si>
    <t>West Winch</t>
  </si>
  <si>
    <t>19/02087/F</t>
  </si>
  <si>
    <t>Site Adjacent 70 Coronation AvenueWest WinchKing's LynnNorfolkPE33 0NU, West Winch</t>
  </si>
  <si>
    <t>Proposed pair of semi-detached 2-storey dwellings (previously approved under 15/01351/F)</t>
  </si>
  <si>
    <t>21/01332/F</t>
  </si>
  <si>
    <t>Miller Chicken Farm
80 Main Road
West Winch
King's Lynn
Norfolk
PE33 0LY</t>
  </si>
  <si>
    <t>Variation of condition 2 attached to Planning Permission 18/00995/F: Proposed Development of Three Dwellings</t>
  </si>
  <si>
    <t>22/01086/F</t>
  </si>
  <si>
    <t>Archdale Manor14 Back LaneWest WinchNorfolkPE33 0LF, West Winch</t>
  </si>
  <si>
    <t>New 6 Bay Garage with Ancillary Accomodation over</t>
  </si>
  <si>
    <t>22/00681/F</t>
  </si>
  <si>
    <t>Land West of 6
Birch Grove
West Winch
Norfolk
PE33 0PQ</t>
  </si>
  <si>
    <t>Two storey detached single family dwelling house</t>
  </si>
  <si>
    <t>23/01405/F</t>
  </si>
  <si>
    <t>Woodside Barn
Lynn Road
Setchey
King's Lynn
Norfolk
PE33 0BD</t>
  </si>
  <si>
    <t>Variation of Condition 2 of Plannning Permission 20/00783/F: Alterations and conversion to existing barn into a dwelling</t>
  </si>
  <si>
    <t>23/00793/F</t>
  </si>
  <si>
    <t>Land Between 48 And 49
Coronation Avenue
West Winch
Norfolk</t>
  </si>
  <si>
    <t>PROPOSED SEMI-DETACHED CHALET BUNGALOWS</t>
  </si>
  <si>
    <t>24/02213/F</t>
  </si>
  <si>
    <t>Land Adjacent To 263 Main Road
West Winch
King's Lynn
Norfolk
PE33 0NY</t>
  </si>
  <si>
    <t>VARIATION OF CONDITION 1 OF PLANNING CONSENT 24/01459/RM - Application for reserved matters: Appearance, landscaping, layout and scale for construction of 2 no. dwellings complete with garages and associated landscaping works.</t>
  </si>
  <si>
    <t>Wiggenhall St. Germans</t>
  </si>
  <si>
    <t>09/01762/RM</t>
  </si>
  <si>
    <t>Land South West Of Smugglers Cottage School Lane Wiggenhall St Germans Norfolk, Wiggenhall St Germans</t>
  </si>
  <si>
    <t>Reserved Matters Application - Construction of dwelling</t>
  </si>
  <si>
    <t>G123.1</t>
  </si>
  <si>
    <t>22/01549/RM</t>
  </si>
  <si>
    <t>Land NW of Willow Farm 45
Mill Road
Wiggenhall St Germans
Norfolk</t>
  </si>
  <si>
    <t>Reserved Matters:  Construction of 4 Detached Dwelling Houses</t>
  </si>
  <si>
    <t>22/01590/F</t>
  </si>
  <si>
    <t>48 Common Road
Wiggenhall St Mary The Virgin
KINGS LYNN
Norfolk
PE34 3EN</t>
  </si>
  <si>
    <t>Detached dwelling with garage and landscaping works incidental to the development area. (Revised design to planning consent 18/01288/RM)</t>
  </si>
  <si>
    <t>Wiggenhall St. Mary Magdalen</t>
  </si>
  <si>
    <t>20/00890/F</t>
  </si>
  <si>
    <t>Land North of 9Lynn RoadWiggenhall St Mary MagdalenNorfolk, Wiggenhall St Mary Mag</t>
  </si>
  <si>
    <t>Construction of new dwelling and garage</t>
  </si>
  <si>
    <t>21/00997/F</t>
  </si>
  <si>
    <t>Nessa's Plaice 15 Stow RoadWiggenhall St Mary MagdalenKing's LynnNorfolkPE34 3BT, Wiggenhall St Mary Mag</t>
  </si>
  <si>
    <t>Demolition of fish &amp; chip shop and construct new fish &amp; chip shop with flat over</t>
  </si>
  <si>
    <t>21/02022/F</t>
  </si>
  <si>
    <t>West View37 Stow RoadWiggenhall St Mary MagdalenKing's LynnNorfolkPE34 3BX, Wiggenhall St Mary Mag</t>
  </si>
  <si>
    <t>Variation of condition 2 of planning permission 19/01179/F to replace drawings</t>
  </si>
  <si>
    <t>24/00238/F</t>
  </si>
  <si>
    <t>Land S of 85 Stow Road
Wiggenhall St Mary Magdalen
KINGS LYNN
Norfolk
PE34 3BB</t>
  </si>
  <si>
    <t>Part superseded VARIATION OF CONDITIONS 1 AND 6 OF PLANNING PERMISSION 23/00140/F: Previous variation of Reserved Matters application, construction of 9 dwellings</t>
  </si>
  <si>
    <t>Wimbotsham</t>
  </si>
  <si>
    <t>F1.3</t>
  </si>
  <si>
    <t>21/01121/RMM</t>
  </si>
  <si>
    <t>Land NE of Bridle LaneDownham MarketNorfolk</t>
  </si>
  <si>
    <t>Reserved Matters Application for layout, scale, appearance and landscaping for the erection of 226 dwellings and associated works and infrastructure</t>
  </si>
  <si>
    <t>21/01631/F</t>
  </si>
  <si>
    <t>Land Rear of 1 To 7
Napthans Lane
Wimbotsham
Norfolk</t>
  </si>
  <si>
    <t>Proposed construction of 4 dwellings and garage</t>
  </si>
  <si>
    <t>21/02473/F</t>
  </si>
  <si>
    <t>Polperro75 Church RoadWimbotshamKing's LynnNorfolkPE34 3QG, Wimbotsham</t>
  </si>
  <si>
    <t>Replacement dwelling and detached garage following demolition of the existing dwelling and landscape works incidental to the development</t>
  </si>
  <si>
    <t>23/00955/F</t>
  </si>
  <si>
    <t>24 Lynn Road
Wimbotsham
King's Lynn
Norfolk
PE34 3QL</t>
  </si>
  <si>
    <t>Construction of new dwelling</t>
  </si>
  <si>
    <t>24/00424/F</t>
  </si>
  <si>
    <t>Upper Farm
New Road
Wimbotsham
Norfolk</t>
  </si>
  <si>
    <t>Proposed barn conversion to residential dwelling and associated annexe.</t>
  </si>
  <si>
    <t>Wormegay</t>
  </si>
  <si>
    <t>22/01634/PIP</t>
  </si>
  <si>
    <t>Wormegay Primary School
Castle Road
Wormegay
Norfolk
PE33 0RN</t>
  </si>
  <si>
    <t>Change of use of land and buildings to not more than two dwellings</t>
  </si>
  <si>
    <t>Wretton</t>
  </si>
  <si>
    <t>20/00090/FM</t>
  </si>
  <si>
    <t>Wretton Farm
Farhill Drove
Wretton
King's Lynn
Norfolk
PE33 9QF</t>
  </si>
  <si>
    <t>Demolition of dwelling and development of 4No Great Grand Parent broiler poultry breeding units (26,400 birds) with ancillary structures including farm office/staff amenity/egg storage building and replacement dwellig at Wretton Farm</t>
  </si>
  <si>
    <t>20/01499/F</t>
  </si>
  <si>
    <t>The HavenWest Dereham RoadWrettonKing's LynnNorfolkPE33 9RB, Wretton</t>
  </si>
  <si>
    <t>Variation of condition 1 of planning permission 20/00132/RM to change the drawings</t>
  </si>
  <si>
    <t>21/01088/F</t>
  </si>
  <si>
    <t>HillcrestField LaneWrettonKing's LynnNorfolkPE33 9QZ, Wretton</t>
  </si>
  <si>
    <t>Self contained detached annex and landscape works incidental to the development</t>
  </si>
  <si>
    <t>21/01936/F</t>
  </si>
  <si>
    <t>Clover Social ClubLow RoadWrettonKing's LynnNorfolkPE33 9QN, Wretton</t>
  </si>
  <si>
    <t>Variation of condition 1 of planning permission 19/00118/RM</t>
  </si>
  <si>
    <t>Net Comp 2024/2025</t>
  </si>
  <si>
    <t>TOTAL</t>
  </si>
  <si>
    <t>Allocation Ref</t>
  </si>
  <si>
    <t>Application Reference</t>
  </si>
  <si>
    <t>Net Gain</t>
  </si>
  <si>
    <t>Net Comp
2024/2025</t>
  </si>
  <si>
    <t>Net Gain (2024/25 - 2039/40)</t>
  </si>
  <si>
    <t>E1.5</t>
  </si>
  <si>
    <t> </t>
  </si>
  <si>
    <t>Boal Quay</t>
  </si>
  <si>
    <t xml:space="preserve"> </t>
  </si>
  <si>
    <t>E1.8</t>
  </si>
  <si>
    <t>South Quay</t>
  </si>
  <si>
    <t>E1.10</t>
  </si>
  <si>
    <t>North of Wisbech Road</t>
  </si>
  <si>
    <t>West of St Peter’s Road (Phase 2)</t>
  </si>
  <si>
    <t>Phase 2</t>
  </si>
  <si>
    <t>Downham Market North-East - Land east of Lynn Road in vicinity of Bridle Lane</t>
  </si>
  <si>
    <t>E2.1</t>
  </si>
  <si>
    <t>18/02289/OM</t>
  </si>
  <si>
    <t>PCO</t>
  </si>
  <si>
    <t>13/01615/OM</t>
  </si>
  <si>
    <t>Land S of Sandy Lane And N And S of Walsoken Footpath Usrn 80483456 Sandy Lane Walsoken Norfolk</t>
  </si>
  <si>
    <t>G25.2</t>
  </si>
  <si>
    <t>Land north of Main Road</t>
  </si>
  <si>
    <t>Desingham</t>
  </si>
  <si>
    <t>G29.1</t>
  </si>
  <si>
    <t>App to be submitted spring 2024</t>
  </si>
  <si>
    <t>Land Nort of Doddshill Road</t>
  </si>
  <si>
    <t>Feltwell - Land to the rear of Chocolate Cottage, 24 Oak Street (Phase 2 - south)</t>
  </si>
  <si>
    <t>23/01763/FM</t>
  </si>
  <si>
    <t>Proposed Residential Development of 36 dwellings involving the demolition of existing buildings</t>
  </si>
  <si>
    <t>Main development phase</t>
  </si>
  <si>
    <t>G47.1</t>
  </si>
  <si>
    <t>18/00226/RMM</t>
  </si>
  <si>
    <t>Land off Cheney Hill</t>
  </si>
  <si>
    <t>Major reserved matters application: Construction of 69 dwellings and associated infrastructure</t>
  </si>
  <si>
    <t>21/01412/RMM</t>
  </si>
  <si>
    <t>RESERVED MATTERS: Construction of up to 64 dwellings and associated infrastructure</t>
  </si>
  <si>
    <t>Marham - Land at The Street</t>
  </si>
  <si>
    <t>MAR1</t>
  </si>
  <si>
    <t>25/00683/OM</t>
  </si>
  <si>
    <t>Land South of The Street Marham Norfolk</t>
  </si>
  <si>
    <t>Outline planning application: For up to 39 dwellings, open space, landscaping, drainage, and associated infrastructure works.</t>
  </si>
  <si>
    <t>G88.1</t>
  </si>
  <si>
    <t>Stoke Ferry - Land South of Lark Road/ Wretton Road</t>
  </si>
  <si>
    <t>G88.2</t>
  </si>
  <si>
    <t>Stoke Ferry - Land at Bradfield Place</t>
  </si>
  <si>
    <t>17/02335/RMM</t>
  </si>
  <si>
    <t>Playing Field School Road Terrington St John Norfolk</t>
  </si>
  <si>
    <t>G28.1</t>
  </si>
  <si>
    <t>Land to South of Sluice Road</t>
  </si>
  <si>
    <t>Great Bircham</t>
  </si>
  <si>
    <t>G42.1</t>
  </si>
  <si>
    <t>23/00768/FM</t>
  </si>
  <si>
    <t>Land Adjacent to 16 Lynn Road</t>
  </si>
  <si>
    <t xml:space="preserve">  </t>
  </si>
  <si>
    <t>G48.1</t>
  </si>
  <si>
    <t>23/00834/FM</t>
  </si>
  <si>
    <t>Land South ofForesters AvenueHilgayDownham MarketNorfolkPE38 0JU, Hilgay</t>
  </si>
  <si>
    <t>G78.1</t>
  </si>
  <si>
    <t>Sedgeford - Land off Jarvie Close</t>
  </si>
  <si>
    <t>LP Allocation Without Planning Permission Totals</t>
  </si>
  <si>
    <t>HD.1(CA3)</t>
  </si>
  <si>
    <t>Glebe Land off South Acre Road</t>
  </si>
  <si>
    <t>RNP3</t>
  </si>
  <si>
    <t>Land off Peddars Way North</t>
  </si>
  <si>
    <t>H2(1)</t>
  </si>
  <si>
    <t>Land to the east of Ringstead Road and to the north of the School</t>
  </si>
  <si>
    <t>H2(2)</t>
  </si>
  <si>
    <t>Land east of Ringstead Road opposite Jarvie Close</t>
  </si>
  <si>
    <t>A1</t>
  </si>
  <si>
    <t>Land east of Low Side</t>
  </si>
  <si>
    <t>A2</t>
  </si>
  <si>
    <t>Adjacent to Lode House, Low Side</t>
  </si>
  <si>
    <t>A3</t>
  </si>
  <si>
    <t>St Peter’s Road</t>
  </si>
  <si>
    <t>A5</t>
  </si>
  <si>
    <t>23/00430/F</t>
  </si>
  <si>
    <t>Adjacent to Three Holes Village Hall (N of Paradise Farm)</t>
  </si>
  <si>
    <t>Allocation Reference (2016 SADMP)</t>
  </si>
  <si>
    <t>Financial years of completions</t>
  </si>
  <si>
    <t>2001/02</t>
  </si>
  <si>
    <t>2002/03</t>
  </si>
  <si>
    <t>2003/04</t>
  </si>
  <si>
    <t>2004/05</t>
  </si>
  <si>
    <t>2005/06</t>
  </si>
  <si>
    <t>2006/07</t>
  </si>
  <si>
    <t>2007/08</t>
  </si>
  <si>
    <t>2008/09</t>
  </si>
  <si>
    <t>2009/10</t>
  </si>
  <si>
    <t>2010/11</t>
  </si>
  <si>
    <t>2011/12</t>
  </si>
  <si>
    <t>2012/13</t>
  </si>
  <si>
    <t>2013/14</t>
  </si>
  <si>
    <t>2014/15</t>
  </si>
  <si>
    <t>2015/16</t>
  </si>
  <si>
    <t>2016/17</t>
  </si>
  <si>
    <t>2017/2018</t>
  </si>
  <si>
    <t>2018/19</t>
  </si>
  <si>
    <t>2019/20</t>
  </si>
  <si>
    <t>2020/21</t>
  </si>
  <si>
    <t>2021/22</t>
  </si>
  <si>
    <t>2022/23</t>
  </si>
  <si>
    <t>2023/24</t>
  </si>
  <si>
    <t>2024/25</t>
  </si>
  <si>
    <t>Total</t>
  </si>
  <si>
    <t>Average PA</t>
  </si>
  <si>
    <t>25% Reduction</t>
  </si>
  <si>
    <t>Assumed Rate</t>
  </si>
  <si>
    <r>
      <t xml:space="preserve">Unallocated - Major Sites </t>
    </r>
    <r>
      <rPr>
        <sz val="10"/>
        <rFont val="Calibri"/>
        <family val="2"/>
      </rPr>
      <t>(Sites of  10 + Units)</t>
    </r>
  </si>
  <si>
    <t>*75%</t>
  </si>
  <si>
    <r>
      <t xml:space="preserve">Unallocated - Minor Sites </t>
    </r>
    <r>
      <rPr>
        <sz val="10"/>
        <rFont val="Calibri"/>
        <family val="2"/>
        <scheme val="minor"/>
      </rPr>
      <t>(Less Than 10 Dwellings)</t>
    </r>
  </si>
  <si>
    <t>Total Windfall</t>
  </si>
  <si>
    <t>Windfall allowance calculation</t>
  </si>
  <si>
    <t>Average annual completions from windfall sites (2001/2002 - 2024/2025)</t>
  </si>
  <si>
    <t>25% reduction to windfall allowance, recognising that land is a finite resource</t>
  </si>
  <si>
    <t>Reduced (75%) windfall allowance (rounded)</t>
  </si>
  <si>
    <t>This is applicable for 12 years (from 2028/29 monitoring year and beyond), allowing three years from now for consented developments to come forward</t>
  </si>
  <si>
    <t>The settlement capacity check (undertaken for Local Plan examination) indicates that 938 dwellings are unlikely to be accommodated, so should be deducted from the total:</t>
  </si>
  <si>
    <t>https://www.west-norfolk.gov.uk/download/downloads/id/8802/f121_-_2023-2024_trajectory_data.xlsx</t>
  </si>
  <si>
    <t>The total is then divided by 12 years</t>
  </si>
  <si>
    <t>Housing Supply Plan Period (2021 - 2040)</t>
  </si>
  <si>
    <t>Housing Supply</t>
  </si>
  <si>
    <t>No. of Dwellings</t>
  </si>
  <si>
    <t>Completions Total</t>
  </si>
  <si>
    <t>Completions (2021/22)</t>
  </si>
  <si>
    <t>Completions (2022/23)</t>
  </si>
  <si>
    <t>Completions (2023/24)</t>
  </si>
  <si>
    <t>Completions (2024/25)</t>
  </si>
  <si>
    <t>Commitments (from non-allocated sites)</t>
  </si>
  <si>
    <t>1 to 4</t>
  </si>
  <si>
    <t>5 to 9</t>
  </si>
  <si>
    <t>10 Plus</t>
  </si>
  <si>
    <t>NDP allocations with planning permission</t>
  </si>
  <si>
    <t>Local Plan Allocations Total</t>
  </si>
  <si>
    <t>LP Allocation With Planning Permission</t>
  </si>
  <si>
    <t>LP Allocation Without Planning Permission</t>
  </si>
  <si>
    <t>Neighbourhood Plan allocations without planning permission</t>
  </si>
  <si>
    <t xml:space="preserve">Windfall Allowance </t>
  </si>
  <si>
    <t>Total Supply</t>
  </si>
  <si>
    <t>Housing Need (LHN 554 x 19 years)</t>
  </si>
  <si>
    <t>Surplus of Housing Supply over the Housing Need</t>
  </si>
  <si>
    <t>5 Year Housing Land Supply Calculation</t>
  </si>
  <si>
    <t>Housing Supply Source</t>
  </si>
  <si>
    <t>No.</t>
  </si>
  <si>
    <t>7%  Discount / Lapse Rate for windfalls (from Local Plan Lapse Rate Note, May 2024)</t>
  </si>
  <si>
    <t>Lapse Rate Note</t>
  </si>
  <si>
    <t>Windfall Sites</t>
  </si>
  <si>
    <t>10 Plus Totals</t>
  </si>
  <si>
    <t>5 to 9 Totals</t>
  </si>
  <si>
    <t>1 to 4 Totals</t>
  </si>
  <si>
    <t>Windfall Sites Total</t>
  </si>
  <si>
    <t>Total commitments (excluding Local Plan allocations)</t>
  </si>
  <si>
    <t>Local Plan Allocations</t>
  </si>
  <si>
    <t>NDP allocations without planning permission</t>
  </si>
  <si>
    <t>Windfall Allowance</t>
  </si>
  <si>
    <t>Total 5 Year Identified Supply (IDS)</t>
  </si>
  <si>
    <t>LHN</t>
  </si>
  <si>
    <t>LHN x 5</t>
  </si>
  <si>
    <t>LHN x 5 + 5% NPPF Buffer</t>
  </si>
  <si>
    <t>IDS / LHN x 5 + 5% NPPF Buffer</t>
  </si>
  <si>
    <t>5-year Housing Land Supply (2025-2030)</t>
  </si>
  <si>
    <t>Housing Trajectory Schedule Summary (2024-2025)</t>
  </si>
  <si>
    <t>Housing Trajectory</t>
  </si>
  <si>
    <t>2021/2022</t>
  </si>
  <si>
    <t>2022/2023</t>
  </si>
  <si>
    <t>2023/2024</t>
  </si>
  <si>
    <t>2024/2025</t>
  </si>
  <si>
    <t>5 Year Total</t>
  </si>
  <si>
    <t>2025/26 - 2039/40 Total</t>
  </si>
  <si>
    <t>Plan Period Total (2020/21 - 2039/40)</t>
  </si>
  <si>
    <t>NDP Without Planning Permission</t>
  </si>
  <si>
    <t>a) Annual LHN</t>
  </si>
  <si>
    <t>b) Cumulative Target</t>
  </si>
  <si>
    <t xml:space="preserve">c) Completions </t>
  </si>
  <si>
    <t>d) LP Allocation With Planning Permission</t>
  </si>
  <si>
    <t>d1) LP Allocation Without Planning Permission</t>
  </si>
  <si>
    <t>e) Planning Permissions (windfalls)</t>
  </si>
  <si>
    <t>h) Windfall Allowance</t>
  </si>
  <si>
    <t>i) Total Identfied Housing Supply</t>
  </si>
  <si>
    <t>k) Cumulative Completions</t>
  </si>
  <si>
    <t>l) Cumulative Shortfall</t>
  </si>
  <si>
    <t>Annual LHN</t>
  </si>
  <si>
    <t>Total Identfied Housing Supply</t>
  </si>
  <si>
    <t>Cumulative Target</t>
  </si>
  <si>
    <t>Cumulative Completions</t>
  </si>
  <si>
    <t>Trajectory Graphs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</si>
</sst>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sz val="11"/>
      <color rgb="FFFF0000"/>
      <name val="Calibri"/>
      <family val="2"/>
    </font>
    <font>
      <sz val="11"/>
      <name val="Calibri"/>
      <family val="2"/>
    </font>
    <font>
      <sz val="10"/>
      <color indexed="8"/>
      <name val="Arial"/>
      <family val="2"/>
    </font>
    <font>
      <sz val="11"/>
      <color indexed="8"/>
      <name val="Calibri"/>
      <family val="2"/>
    </font>
    <font>
      <sz val="11"/>
      <color indexed="8"/>
      <name val="Calibri"/>
      <family val="2"/>
      <scheme val="minor"/>
    </font>
    <font>
      <sz val="8"/>
      <name val="Calibri"/>
      <family val="2"/>
      <scheme val="minor"/>
    </font>
    <font>
      <sz val="11"/>
      <color rgb="FF006100"/>
      <name val="Calibri"/>
      <family val="2"/>
      <scheme val="minor"/>
    </font>
    <font>
      <sz val="11"/>
      <color rgb="FF9C0006"/>
      <name val="Calibri"/>
      <family val="2"/>
      <scheme val="minor"/>
    </font>
    <font>
      <b/>
      <sz val="10"/>
      <name val="Calibri"/>
      <family val="2"/>
      <scheme val="minor"/>
    </font>
    <font>
      <b/>
      <sz val="10"/>
      <name val="Arial"/>
      <family val="2"/>
    </font>
    <font>
      <sz val="10"/>
      <name val="Calibri"/>
      <family val="2"/>
    </font>
    <font>
      <sz val="10"/>
      <color theme="1"/>
      <name val="Calibri"/>
      <family val="2"/>
      <scheme val="minor"/>
    </font>
    <font>
      <sz val="10"/>
      <name val="Calibri"/>
      <family val="2"/>
      <scheme val="minor"/>
    </font>
    <font>
      <b/>
      <sz val="11"/>
      <color indexed="8"/>
      <name val="Calibri"/>
      <family val="2"/>
      <scheme val="minor"/>
    </font>
    <font>
      <sz val="10"/>
      <color indexed="10"/>
      <name val="Calibri"/>
      <family val="2"/>
      <scheme val="minor"/>
    </font>
    <font>
      <sz val="8"/>
      <name val="Arial"/>
      <family val="2"/>
    </font>
    <font>
      <sz val="10"/>
      <color indexed="10"/>
      <name val="Arial"/>
      <family val="2"/>
    </font>
    <font>
      <b/>
      <sz val="10"/>
      <color theme="1"/>
      <name val="Calibri"/>
      <family val="2"/>
      <scheme val="minor"/>
    </font>
    <font>
      <u/>
      <sz val="11"/>
      <color theme="10"/>
      <name val="Calibri"/>
      <family val="2"/>
      <scheme val="minor"/>
    </font>
    <font>
      <b/>
      <sz val="24"/>
      <color theme="1"/>
      <name val="Calibri"/>
      <family val="2"/>
      <scheme val="minor"/>
    </font>
    <font>
      <sz val="11"/>
      <name val="Calibri"/>
      <family val="2"/>
      <scheme val="minor"/>
    </font>
  </fonts>
  <fills count="2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6" tint="0.39997558519241921"/>
        <bgColor rgb="FF000000"/>
      </patternFill>
    </fill>
    <fill>
      <patternFill patternType="solid">
        <fgColor theme="6" tint="0.59999389629810485"/>
        <bgColor rgb="FF000000"/>
      </patternFill>
    </fill>
    <fill>
      <patternFill patternType="solid">
        <fgColor theme="6" tint="0.79998168889431442"/>
        <bgColor rgb="FF000000"/>
      </patternFill>
    </fill>
    <fill>
      <patternFill patternType="solid">
        <fgColor theme="6" tint="0.79998168889431442"/>
        <bgColor indexed="64"/>
      </patternFill>
    </fill>
    <fill>
      <patternFill patternType="solid">
        <fgColor rgb="FFFFC000"/>
        <bgColor indexed="64"/>
      </patternFill>
    </fill>
    <fill>
      <patternFill patternType="solid">
        <fgColor rgb="FFFFC000"/>
        <bgColor rgb="FF000000"/>
      </patternFill>
    </fill>
    <fill>
      <patternFill patternType="solid">
        <fgColor rgb="FFC6EFCE"/>
      </patternFill>
    </fill>
    <fill>
      <patternFill patternType="solid">
        <fgColor rgb="FFFFC7CE"/>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450666829432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0" borderId="0"/>
    <xf numFmtId="0" fontId="11" fillId="14" borderId="0" applyNumberFormat="0" applyBorder="0" applyAlignment="0" applyProtection="0"/>
    <xf numFmtId="0" fontId="12" fillId="15" borderId="0" applyNumberFormat="0" applyBorder="0" applyAlignment="0" applyProtection="0"/>
    <xf numFmtId="0" fontId="2" fillId="0" borderId="0"/>
    <xf numFmtId="0" fontId="23" fillId="0" borderId="0" applyNumberFormat="0" applyFill="0" applyBorder="0" applyAlignment="0" applyProtection="0"/>
  </cellStyleXfs>
  <cellXfs count="142">
    <xf numFmtId="0" fontId="0" fillId="0" borderId="0" xfId="0"/>
    <xf numFmtId="0" fontId="0" fillId="2" borderId="0" xfId="0" applyFill="1"/>
    <xf numFmtId="0" fontId="0" fillId="3" borderId="0" xfId="0" applyFill="1"/>
    <xf numFmtId="0" fontId="1" fillId="4" borderId="0" xfId="0" applyFont="1" applyFill="1"/>
    <xf numFmtId="0" fontId="1" fillId="4" borderId="0" xfId="0" applyFont="1" applyFill="1" applyAlignment="1">
      <alignment wrapText="1"/>
    </xf>
    <xf numFmtId="0" fontId="0" fillId="0" borderId="0" xfId="0" applyAlignment="1">
      <alignment wrapText="1"/>
    </xf>
    <xf numFmtId="0" fontId="0" fillId="2" borderId="0" xfId="0" applyFill="1" applyAlignment="1">
      <alignment wrapText="1"/>
    </xf>
    <xf numFmtId="0" fontId="4" fillId="6" borderId="0" xfId="0" applyFont="1" applyFill="1"/>
    <xf numFmtId="0" fontId="4" fillId="6" borderId="0" xfId="0" applyFont="1" applyFill="1" applyAlignment="1">
      <alignment textRotation="90"/>
    </xf>
    <xf numFmtId="0" fontId="0" fillId="7" borderId="0" xfId="0" applyFill="1"/>
    <xf numFmtId="0" fontId="3" fillId="0" borderId="0" xfId="0" applyFont="1"/>
    <xf numFmtId="0" fontId="3" fillId="0" borderId="0" xfId="0" applyFont="1" applyAlignment="1">
      <alignment horizontal="right"/>
    </xf>
    <xf numFmtId="0" fontId="3" fillId="0" borderId="0" xfId="0" applyFont="1" applyAlignment="1">
      <alignment horizontal="right" wrapText="1"/>
    </xf>
    <xf numFmtId="0" fontId="3" fillId="5" borderId="0" xfId="0" applyFont="1" applyFill="1"/>
    <xf numFmtId="0" fontId="0" fillId="0" borderId="0" xfId="0" applyAlignment="1">
      <alignment horizontal="right"/>
    </xf>
    <xf numFmtId="0" fontId="5" fillId="0" borderId="0" xfId="0" applyFont="1"/>
    <xf numFmtId="0" fontId="6" fillId="0" borderId="0" xfId="0" applyFont="1"/>
    <xf numFmtId="0" fontId="8" fillId="0" borderId="0" xfId="1" applyFont="1"/>
    <xf numFmtId="49" fontId="8" fillId="0" borderId="0" xfId="1" applyNumberFormat="1" applyFont="1"/>
    <xf numFmtId="0" fontId="8" fillId="0" borderId="0" xfId="1" applyFont="1" applyAlignment="1">
      <alignment horizontal="right"/>
    </xf>
    <xf numFmtId="0" fontId="9" fillId="0" borderId="0" xfId="1" applyFont="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4" fillId="8" borderId="0" xfId="0" applyFont="1" applyFill="1" applyAlignment="1">
      <alignment wrapText="1"/>
    </xf>
    <xf numFmtId="0" fontId="3" fillId="2" borderId="0" xfId="0" applyFont="1" applyFill="1" applyAlignment="1">
      <alignment horizontal="right"/>
    </xf>
    <xf numFmtId="0" fontId="0" fillId="2" borderId="0" xfId="0" applyFill="1" applyAlignment="1">
      <alignment horizontal="right"/>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3" fillId="8" borderId="0" xfId="0" applyFont="1" applyFill="1" applyAlignment="1">
      <alignment horizontal="right"/>
    </xf>
    <xf numFmtId="0" fontId="4" fillId="9" borderId="0" xfId="0" applyFont="1" applyFill="1"/>
    <xf numFmtId="0" fontId="4" fillId="3" borderId="0" xfId="0" applyFont="1" applyFill="1"/>
    <xf numFmtId="0" fontId="3" fillId="9" borderId="0" xfId="0" applyFont="1" applyFill="1" applyAlignment="1">
      <alignment horizontal="right"/>
    </xf>
    <xf numFmtId="0" fontId="3" fillId="3" borderId="0" xfId="0" applyFont="1" applyFill="1" applyAlignment="1">
      <alignment horizontal="right"/>
    </xf>
    <xf numFmtId="0" fontId="3" fillId="9" borderId="0" xfId="0" applyFont="1" applyFill="1" applyAlignment="1">
      <alignment horizontal="right" wrapText="1"/>
    </xf>
    <xf numFmtId="0" fontId="3" fillId="3" borderId="0" xfId="0" applyFont="1" applyFill="1" applyAlignment="1">
      <alignment horizontal="right" wrapText="1"/>
    </xf>
    <xf numFmtId="0" fontId="0" fillId="3" borderId="0" xfId="0" applyFill="1" applyAlignment="1">
      <alignment horizontal="right"/>
    </xf>
    <xf numFmtId="0" fontId="2" fillId="3" borderId="0" xfId="0" applyFont="1" applyFill="1" applyAlignment="1">
      <alignment horizontal="right" vertical="center" wrapText="1"/>
    </xf>
    <xf numFmtId="0" fontId="9" fillId="3" borderId="0" xfId="1" applyFont="1" applyFill="1" applyAlignment="1">
      <alignment horizontal="right" vertical="center"/>
    </xf>
    <xf numFmtId="0" fontId="2" fillId="3" borderId="0" xfId="0" applyFont="1" applyFill="1" applyAlignment="1">
      <alignment horizontal="right" vertical="center"/>
    </xf>
    <xf numFmtId="0" fontId="4" fillId="10" borderId="0" xfId="0" applyFont="1" applyFill="1" applyAlignment="1">
      <alignment wrapText="1"/>
    </xf>
    <xf numFmtId="0" fontId="3" fillId="10" borderId="0" xfId="0" applyFont="1" applyFill="1"/>
    <xf numFmtId="0" fontId="0" fillId="11" borderId="0" xfId="0" applyFill="1"/>
    <xf numFmtId="0" fontId="4" fillId="9" borderId="0" xfId="0" applyFont="1" applyFill="1" applyAlignment="1">
      <alignment textRotation="90"/>
    </xf>
    <xf numFmtId="0" fontId="3" fillId="9" borderId="0" xfId="0" applyFont="1" applyFill="1"/>
    <xf numFmtId="0" fontId="3" fillId="0" borderId="0" xfId="0" applyFont="1" applyAlignment="1">
      <alignment wrapText="1"/>
    </xf>
    <xf numFmtId="0" fontId="3" fillId="2" borderId="0" xfId="0" applyFont="1" applyFill="1" applyAlignment="1">
      <alignment wrapText="1"/>
    </xf>
    <xf numFmtId="0" fontId="3" fillId="3" borderId="0" xfId="0" applyFont="1" applyFill="1"/>
    <xf numFmtId="0" fontId="1" fillId="12" borderId="0" xfId="0" applyFont="1" applyFill="1"/>
    <xf numFmtId="0" fontId="4" fillId="13" borderId="0" xfId="0" applyFont="1" applyFill="1"/>
    <xf numFmtId="0" fontId="3" fillId="13" borderId="0" xfId="0" applyFont="1" applyFill="1"/>
    <xf numFmtId="0" fontId="0" fillId="12" borderId="0" xfId="0" applyFill="1"/>
    <xf numFmtId="0" fontId="1" fillId="12" borderId="0" xfId="0" applyFont="1" applyFill="1" applyAlignment="1">
      <alignment wrapText="1"/>
    </xf>
    <xf numFmtId="0" fontId="4" fillId="12" borderId="0" xfId="0" applyFont="1" applyFill="1"/>
    <xf numFmtId="0" fontId="4" fillId="12" borderId="0" xfId="0" applyFont="1" applyFill="1" applyAlignment="1">
      <alignment wrapText="1"/>
    </xf>
    <xf numFmtId="3" fontId="2" fillId="0" borderId="0" xfId="4" applyNumberFormat="1"/>
    <xf numFmtId="3" fontId="13" fillId="4" borderId="0" xfId="4" applyNumberFormat="1" applyFont="1" applyFill="1" applyAlignment="1">
      <alignment wrapText="1"/>
    </xf>
    <xf numFmtId="49" fontId="13" fillId="4" borderId="0" xfId="4" applyNumberFormat="1" applyFont="1" applyFill="1"/>
    <xf numFmtId="3" fontId="13" fillId="4" borderId="0" xfId="4" applyNumberFormat="1" applyFont="1" applyFill="1"/>
    <xf numFmtId="3" fontId="13" fillId="17" borderId="0" xfId="4" applyNumberFormat="1" applyFont="1" applyFill="1"/>
    <xf numFmtId="3" fontId="13" fillId="18" borderId="0" xfId="4" applyNumberFormat="1" applyFont="1" applyFill="1"/>
    <xf numFmtId="3" fontId="14" fillId="0" borderId="0" xfId="4" applyNumberFormat="1" applyFont="1"/>
    <xf numFmtId="3" fontId="16" fillId="0" borderId="0" xfId="4" applyNumberFormat="1" applyFont="1" applyAlignment="1">
      <alignment wrapText="1"/>
    </xf>
    <xf numFmtId="3" fontId="16" fillId="4" borderId="0" xfId="4" applyNumberFormat="1" applyFont="1" applyFill="1" applyAlignment="1">
      <alignment wrapText="1"/>
    </xf>
    <xf numFmtId="3" fontId="16" fillId="17" borderId="0" xfId="4" applyNumberFormat="1" applyFont="1" applyFill="1" applyAlignment="1">
      <alignment wrapText="1"/>
    </xf>
    <xf numFmtId="3" fontId="17" fillId="0" borderId="0" xfId="4" applyNumberFormat="1" applyFont="1" applyAlignment="1">
      <alignment horizontal="center" wrapText="1"/>
    </xf>
    <xf numFmtId="3" fontId="18" fillId="18" borderId="0" xfId="4" applyNumberFormat="1" applyFont="1" applyFill="1" applyAlignment="1">
      <alignment wrapText="1"/>
    </xf>
    <xf numFmtId="3" fontId="2" fillId="0" borderId="0" xfId="4" applyNumberFormat="1" applyAlignment="1">
      <alignment wrapText="1"/>
    </xf>
    <xf numFmtId="3" fontId="16" fillId="0" borderId="0" xfId="4" applyNumberFormat="1" applyFont="1"/>
    <xf numFmtId="3" fontId="13" fillId="0" borderId="0" xfId="4" applyNumberFormat="1" applyFont="1" applyAlignment="1">
      <alignment wrapText="1"/>
    </xf>
    <xf numFmtId="3" fontId="19" fillId="0" borderId="0" xfId="4" applyNumberFormat="1" applyFont="1"/>
    <xf numFmtId="3" fontId="17" fillId="0" borderId="0" xfId="4" applyNumberFormat="1" applyFont="1" applyAlignment="1">
      <alignment wrapText="1"/>
    </xf>
    <xf numFmtId="3" fontId="20" fillId="0" borderId="0" xfId="4" applyNumberFormat="1" applyFont="1" applyAlignment="1">
      <alignment wrapText="1"/>
    </xf>
    <xf numFmtId="3" fontId="21" fillId="0" borderId="0" xfId="4" applyNumberFormat="1" applyFont="1"/>
    <xf numFmtId="3" fontId="22" fillId="0" borderId="0" xfId="4" applyNumberFormat="1" applyFont="1"/>
    <xf numFmtId="3" fontId="22" fillId="4" borderId="0" xfId="4" applyNumberFormat="1" applyFont="1" applyFill="1"/>
    <xf numFmtId="3" fontId="22" fillId="17" borderId="0" xfId="4" applyNumberFormat="1" applyFont="1" applyFill="1" applyAlignment="1">
      <alignment wrapText="1"/>
    </xf>
    <xf numFmtId="3" fontId="13" fillId="0" borderId="0" xfId="4" applyNumberFormat="1" applyFont="1" applyAlignment="1">
      <alignment horizontal="center" wrapText="1"/>
    </xf>
    <xf numFmtId="3" fontId="1" fillId="0" borderId="0" xfId="4" applyNumberFormat="1" applyFont="1"/>
    <xf numFmtId="0" fontId="1" fillId="0" borderId="0" xfId="0" applyFont="1"/>
    <xf numFmtId="9" fontId="0" fillId="0" borderId="0" xfId="0" applyNumberFormat="1"/>
    <xf numFmtId="1" fontId="0" fillId="0" borderId="0" xfId="0" applyNumberFormat="1"/>
    <xf numFmtId="3" fontId="0" fillId="0" borderId="0" xfId="0" applyNumberFormat="1"/>
    <xf numFmtId="0" fontId="23" fillId="0" borderId="0" xfId="5" applyAlignment="1">
      <alignment wrapText="1"/>
    </xf>
    <xf numFmtId="3" fontId="1" fillId="0" borderId="0" xfId="0" applyNumberFormat="1" applyFont="1"/>
    <xf numFmtId="3" fontId="1" fillId="12" borderId="0" xfId="0" applyNumberFormat="1" applyFont="1" applyFill="1"/>
    <xf numFmtId="0" fontId="1" fillId="19" borderId="0" xfId="0" applyFont="1" applyFill="1" applyAlignment="1">
      <alignment wrapText="1"/>
    </xf>
    <xf numFmtId="0" fontId="1" fillId="19" borderId="0" xfId="0" applyFont="1" applyFill="1"/>
    <xf numFmtId="0" fontId="1" fillId="16" borderId="0" xfId="0" applyFont="1" applyFill="1"/>
    <xf numFmtId="0" fontId="0" fillId="16" borderId="0" xfId="0" applyFill="1"/>
    <xf numFmtId="0" fontId="1" fillId="18" borderId="0" xfId="0" applyFont="1" applyFill="1"/>
    <xf numFmtId="0" fontId="1" fillId="17" borderId="0" xfId="0" applyFont="1" applyFill="1"/>
    <xf numFmtId="0" fontId="0" fillId="4" borderId="0" xfId="0" applyFill="1"/>
    <xf numFmtId="3" fontId="1" fillId="17" borderId="0" xfId="0" applyNumberFormat="1" applyFont="1" applyFill="1"/>
    <xf numFmtId="3" fontId="0" fillId="4" borderId="0" xfId="0" applyNumberFormat="1" applyFill="1"/>
    <xf numFmtId="1" fontId="0" fillId="4" borderId="0" xfId="0" applyNumberFormat="1" applyFill="1"/>
    <xf numFmtId="3" fontId="1" fillId="18" borderId="0" xfId="0" applyNumberFormat="1" applyFont="1" applyFill="1"/>
    <xf numFmtId="0" fontId="0" fillId="19" borderId="0" xfId="0" applyFill="1"/>
    <xf numFmtId="3" fontId="0" fillId="19" borderId="0" xfId="0" applyNumberFormat="1" applyFill="1"/>
    <xf numFmtId="1" fontId="0" fillId="20" borderId="0" xfId="0" applyNumberFormat="1" applyFill="1"/>
    <xf numFmtId="3" fontId="0" fillId="20" borderId="0" xfId="0" applyNumberFormat="1" applyFill="1"/>
    <xf numFmtId="0" fontId="0" fillId="20" borderId="0" xfId="0" applyFill="1"/>
    <xf numFmtId="1" fontId="1" fillId="17" borderId="0" xfId="0" applyNumberFormat="1" applyFont="1" applyFill="1"/>
    <xf numFmtId="16" fontId="0" fillId="0" borderId="0" xfId="0" quotePrefix="1" applyNumberFormat="1"/>
    <xf numFmtId="2" fontId="1" fillId="17" borderId="0" xfId="0" applyNumberFormat="1" applyFont="1" applyFill="1"/>
    <xf numFmtId="164" fontId="1" fillId="18" borderId="0" xfId="0" applyNumberFormat="1" applyFont="1" applyFill="1"/>
    <xf numFmtId="3" fontId="0" fillId="16" borderId="0" xfId="0" applyNumberFormat="1" applyFill="1"/>
    <xf numFmtId="3" fontId="0" fillId="17" borderId="0" xfId="0" applyNumberFormat="1" applyFill="1"/>
    <xf numFmtId="3" fontId="0" fillId="16" borderId="0" xfId="0" applyNumberFormat="1" applyFill="1" applyAlignment="1">
      <alignment wrapText="1"/>
    </xf>
    <xf numFmtId="3" fontId="1" fillId="18" borderId="0" xfId="0" applyNumberFormat="1" applyFont="1" applyFill="1" applyAlignment="1">
      <alignment wrapText="1"/>
    </xf>
    <xf numFmtId="3" fontId="0" fillId="0" borderId="0" xfId="0" applyNumberFormat="1" applyAlignment="1">
      <alignment wrapText="1"/>
    </xf>
    <xf numFmtId="3" fontId="0" fillId="17" borderId="0" xfId="0" applyNumberFormat="1" applyFill="1" applyAlignment="1">
      <alignment wrapText="1"/>
    </xf>
    <xf numFmtId="3" fontId="0" fillId="4" borderId="0" xfId="0" applyNumberFormat="1" applyFill="1" applyAlignment="1">
      <alignment wrapText="1"/>
    </xf>
    <xf numFmtId="3" fontId="1" fillId="17" borderId="0" xfId="0" applyNumberFormat="1" applyFont="1" applyFill="1" applyAlignment="1">
      <alignment wrapText="1"/>
    </xf>
    <xf numFmtId="0" fontId="23" fillId="0" borderId="0" xfId="5" applyAlignment="1">
      <alignment horizontal="left" vertical="center" wrapText="1" indent="1"/>
    </xf>
    <xf numFmtId="0" fontId="24" fillId="16" borderId="0" xfId="0" applyFont="1" applyFill="1"/>
    <xf numFmtId="1" fontId="1" fillId="21" borderId="1" xfId="0" applyNumberFormat="1" applyFont="1" applyFill="1" applyBorder="1"/>
    <xf numFmtId="1" fontId="0" fillId="21" borderId="2" xfId="0" applyNumberFormat="1" applyFill="1" applyBorder="1"/>
    <xf numFmtId="1" fontId="1" fillId="21" borderId="2" xfId="0" applyNumberFormat="1" applyFont="1" applyFill="1" applyBorder="1"/>
    <xf numFmtId="0" fontId="0" fillId="26" borderId="3" xfId="0" applyFill="1" applyBorder="1"/>
    <xf numFmtId="1" fontId="25" fillId="21" borderId="2" xfId="2" applyNumberFormat="1" applyFont="1" applyFill="1" applyBorder="1"/>
    <xf numFmtId="1" fontId="25" fillId="21" borderId="2" xfId="3" applyNumberFormat="1" applyFont="1" applyFill="1" applyBorder="1"/>
    <xf numFmtId="1" fontId="25" fillId="21" borderId="2" xfId="0" applyNumberFormat="1" applyFont="1" applyFill="1" applyBorder="1"/>
    <xf numFmtId="3" fontId="1" fillId="21" borderId="2" xfId="0" applyNumberFormat="1" applyFont="1" applyFill="1" applyBorder="1"/>
    <xf numFmtId="3" fontId="1" fillId="22" borderId="2" xfId="0" applyNumberFormat="1" applyFont="1" applyFill="1" applyBorder="1"/>
    <xf numFmtId="3" fontId="1" fillId="23" borderId="2" xfId="0" applyNumberFormat="1" applyFont="1" applyFill="1" applyBorder="1"/>
    <xf numFmtId="3" fontId="1" fillId="18" borderId="2" xfId="0" applyNumberFormat="1" applyFont="1" applyFill="1" applyBorder="1"/>
    <xf numFmtId="3" fontId="0" fillId="0" borderId="2" xfId="0" applyNumberFormat="1" applyBorder="1"/>
    <xf numFmtId="3" fontId="0" fillId="20" borderId="2" xfId="0" applyNumberFormat="1" applyFill="1" applyBorder="1"/>
    <xf numFmtId="3" fontId="0" fillId="22" borderId="2" xfId="0" applyNumberFormat="1" applyFill="1" applyBorder="1"/>
    <xf numFmtId="3" fontId="0" fillId="24" borderId="2" xfId="0" applyNumberFormat="1" applyFill="1" applyBorder="1"/>
    <xf numFmtId="3" fontId="0" fillId="25" borderId="2" xfId="0" applyNumberFormat="1" applyFill="1" applyBorder="1"/>
    <xf numFmtId="3" fontId="0" fillId="4" borderId="2" xfId="0" applyNumberFormat="1" applyFill="1" applyBorder="1"/>
    <xf numFmtId="3" fontId="0" fillId="21" borderId="2" xfId="0" applyNumberFormat="1" applyFill="1" applyBorder="1"/>
    <xf numFmtId="3" fontId="0" fillId="22" borderId="2" xfId="0" applyNumberFormat="1" applyFill="1" applyBorder="1" applyAlignment="1">
      <alignment horizontal="right" vertical="center"/>
    </xf>
    <xf numFmtId="3" fontId="0" fillId="0" borderId="2" xfId="0" applyNumberFormat="1" applyBorder="1" applyAlignment="1">
      <alignment horizontal="right" vertical="center"/>
    </xf>
    <xf numFmtId="3" fontId="1" fillId="0" borderId="2" xfId="0" applyNumberFormat="1" applyFont="1" applyBorder="1"/>
    <xf numFmtId="3" fontId="1" fillId="20" borderId="2" xfId="0" applyNumberFormat="1" applyFont="1" applyFill="1" applyBorder="1"/>
    <xf numFmtId="3" fontId="0" fillId="26" borderId="3" xfId="0" applyNumberFormat="1" applyFill="1" applyBorder="1"/>
    <xf numFmtId="3" fontId="0" fillId="26" borderId="4" xfId="0" applyNumberFormat="1" applyFill="1" applyBorder="1"/>
    <xf numFmtId="3" fontId="25" fillId="0" borderId="2" xfId="2" applyNumberFormat="1" applyFont="1" applyFill="1" applyBorder="1"/>
    <xf numFmtId="3" fontId="25" fillId="0" borderId="2" xfId="0" applyNumberFormat="1" applyFont="1" applyBorder="1"/>
    <xf numFmtId="0" fontId="4" fillId="12" borderId="0" xfId="0" applyFont="1" applyFill="1" applyAlignment="1"/>
  </cellXfs>
  <cellStyles count="6">
    <cellStyle name="Bad" xfId="3" builtinId="27"/>
    <cellStyle name="Good" xfId="2" builtinId="26"/>
    <cellStyle name="Hyperlink" xfId="5" builtinId="8"/>
    <cellStyle name="Normal" xfId="0" builtinId="0"/>
    <cellStyle name="Normal 2" xfId="4" xr:uid="{46E8D1B6-5857-4698-8155-83AAD6D8E4C7}"/>
    <cellStyle name="Normal_Sheet1" xfId="1" xr:uid="{A8F1AD7A-681D-437E-AD6F-B67A9CCD364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Local</a:t>
            </a:r>
            <a:r>
              <a:rPr lang="en-GB" sz="1600" b="1" baseline="0"/>
              <a:t> Plan Housing Trajectory (2021/22 - 2039/40)</a:t>
            </a:r>
            <a:endParaRPr lang="en-GB"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barChart>
        <c:barDir val="col"/>
        <c:grouping val="clustered"/>
        <c:varyColors val="0"/>
        <c:ser>
          <c:idx val="7"/>
          <c:order val="7"/>
          <c:tx>
            <c:strRef>
              <c:f>'TRAJECTORY GRAPHS'!$A$4</c:f>
              <c:strCache>
                <c:ptCount val="1"/>
                <c:pt idx="0">
                  <c:v>Total Identfied Housing Supply</c:v>
                </c:pt>
              </c:strCache>
            </c:strRef>
          </c:tx>
          <c:spPr>
            <a:solidFill>
              <a:schemeClr val="accent2">
                <a:lumMod val="60000"/>
              </a:schemeClr>
            </a:solidFill>
            <a:ln>
              <a:noFill/>
            </a:ln>
            <a:effectLst/>
          </c:spPr>
          <c:invertIfNegative val="0"/>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'TRAJECTORY GRAPHS'!$B$4:$T$4</c:f>
              <c:numCache>
                <c:formatCode>#,##0</c:formatCode>
                <c:ptCount val="19"/>
                <c:pt idx="0">
                  <c:v>387</c:v>
                </c:pt>
                <c:pt idx="1">
                  <c:v>569</c:v>
                </c:pt>
                <c:pt idx="2">
                  <c:v>606</c:v>
                </c:pt>
                <c:pt idx="3">
                  <c:v>424</c:v>
                </c:pt>
                <c:pt idx="4">
                  <c:v>1237</c:v>
                </c:pt>
                <c:pt idx="5">
                  <c:v>1045</c:v>
                </c:pt>
                <c:pt idx="6">
                  <c:v>802</c:v>
                </c:pt>
                <c:pt idx="7">
                  <c:v>838</c:v>
                </c:pt>
                <c:pt idx="8">
                  <c:v>786</c:v>
                </c:pt>
                <c:pt idx="9">
                  <c:v>781.35</c:v>
                </c:pt>
                <c:pt idx="10">
                  <c:v>693.35</c:v>
                </c:pt>
                <c:pt idx="11">
                  <c:v>603.35</c:v>
                </c:pt>
                <c:pt idx="12">
                  <c:v>527.35</c:v>
                </c:pt>
                <c:pt idx="13">
                  <c:v>501.35</c:v>
                </c:pt>
                <c:pt idx="14">
                  <c:v>491.35</c:v>
                </c:pt>
                <c:pt idx="15">
                  <c:v>466.35</c:v>
                </c:pt>
                <c:pt idx="16">
                  <c:v>556.35</c:v>
                </c:pt>
                <c:pt idx="17">
                  <c:v>506.35</c:v>
                </c:pt>
                <c:pt idx="18">
                  <c:v>435.35</c:v>
                </c:pt>
              </c:numCache>
            </c:numRef>
          </c:val>
          <c:extLst>
            <c:ext xmlns:c16="http://schemas.microsoft.com/office/drawing/2014/chart" uri="{C3380CC4-5D6E-409C-BE32-E72D297353CC}">
              <c16:uniqueId val="{00000007-0EAB-4241-AA0D-424927327707}"/>
            </c:ext>
          </c:extLst>
        </c:ser>
        <c:dLbls>
          <c:showLegendKey val="0"/>
          <c:showVal val="0"/>
          <c:showCatName val="0"/>
          <c:showSerName val="0"/>
          <c:showPercent val="0"/>
          <c:showBubbleSize val="0"/>
        </c:dLbls>
        <c:gapWidth val="150"/>
        <c:axId val="290603215"/>
        <c:axId val="290604655"/>
      </c:barChart>
      <c:lineChart>
        <c:grouping val="standard"/>
        <c:varyColors val="0"/>
        <c:ser>
          <c:idx val="0"/>
          <c:order val="0"/>
          <c:tx>
            <c:strRef>
              <c:f>'TRAJECTORY GRAPHS'!$A$3</c:f>
              <c:strCache>
                <c:ptCount val="1"/>
                <c:pt idx="0">
                  <c:v>Annual LHN</c:v>
                </c:pt>
              </c:strCache>
            </c:strRef>
          </c:tx>
          <c:spPr>
            <a:ln w="28575" cap="rnd">
              <a:solidFill>
                <a:schemeClr val="accent1"/>
              </a:solidFill>
              <a:round/>
            </a:ln>
            <a:effectLst/>
          </c:spPr>
          <c:marker>
            <c:symbol val="none"/>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'TRAJECTORY GRAPHS'!$B$3:$T$3</c:f>
              <c:numCache>
                <c:formatCode>#,##0</c:formatCode>
                <c:ptCount val="19"/>
                <c:pt idx="0">
                  <c:v>554</c:v>
                </c:pt>
                <c:pt idx="1">
                  <c:v>554</c:v>
                </c:pt>
                <c:pt idx="2">
                  <c:v>554</c:v>
                </c:pt>
                <c:pt idx="3">
                  <c:v>554</c:v>
                </c:pt>
                <c:pt idx="4">
                  <c:v>554</c:v>
                </c:pt>
                <c:pt idx="5">
                  <c:v>554</c:v>
                </c:pt>
                <c:pt idx="6">
                  <c:v>554</c:v>
                </c:pt>
                <c:pt idx="7">
                  <c:v>554</c:v>
                </c:pt>
                <c:pt idx="8">
                  <c:v>554</c:v>
                </c:pt>
                <c:pt idx="9">
                  <c:v>554</c:v>
                </c:pt>
                <c:pt idx="10">
                  <c:v>554</c:v>
                </c:pt>
                <c:pt idx="11">
                  <c:v>554</c:v>
                </c:pt>
                <c:pt idx="12">
                  <c:v>554</c:v>
                </c:pt>
                <c:pt idx="13">
                  <c:v>554</c:v>
                </c:pt>
                <c:pt idx="14">
                  <c:v>554</c:v>
                </c:pt>
                <c:pt idx="15">
                  <c:v>554</c:v>
                </c:pt>
                <c:pt idx="16">
                  <c:v>554</c:v>
                </c:pt>
                <c:pt idx="17">
                  <c:v>554</c:v>
                </c:pt>
                <c:pt idx="18">
                  <c:v>554</c:v>
                </c:pt>
              </c:numCache>
            </c:numRef>
          </c:val>
          <c:smooth val="0"/>
          <c:extLst>
            <c:ext xmlns:c16="http://schemas.microsoft.com/office/drawing/2014/chart" uri="{C3380CC4-5D6E-409C-BE32-E72D297353CC}">
              <c16:uniqueId val="{00000000-0EAB-4241-AA0D-424927327707}"/>
            </c:ext>
          </c:extLst>
        </c:ser>
        <c:ser>
          <c:idx val="1"/>
          <c:order val="1"/>
          <c:tx>
            <c:strRef>
              <c:f>'FINAL TRAJECTORY'!#REF!</c:f>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1-0EAB-4241-AA0D-424927327707}"/>
            </c:ext>
          </c:extLst>
        </c:ser>
        <c:ser>
          <c:idx val="2"/>
          <c:order val="2"/>
          <c:tx>
            <c:strRef>
              <c:f>'FINAL TRAJECTORY'!#REF!</c:f>
              <c:strCache>
                <c:ptCount val="1"/>
                <c:pt idx="0">
                  <c:v>#REF!</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2-0EAB-4241-AA0D-424927327707}"/>
            </c:ext>
          </c:extLst>
        </c:ser>
        <c:ser>
          <c:idx val="3"/>
          <c:order val="3"/>
          <c:tx>
            <c:strRef>
              <c:f>'FINAL TRAJECTORY'!#REF!</c:f>
              <c:strCache>
                <c:ptCount val="1"/>
                <c:pt idx="0">
                  <c:v>#REF!</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3-0EAB-4241-AA0D-424927327707}"/>
            </c:ext>
          </c:extLst>
        </c:ser>
        <c:ser>
          <c:idx val="4"/>
          <c:order val="4"/>
          <c:tx>
            <c:strRef>
              <c:f>'FINAL TRAJECTORY'!#REF!</c:f>
              <c:strCache>
                <c:ptCount val="1"/>
                <c:pt idx="0">
                  <c:v>#REF!</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4-0EAB-4241-AA0D-424927327707}"/>
            </c:ext>
          </c:extLst>
        </c:ser>
        <c:ser>
          <c:idx val="5"/>
          <c:order val="5"/>
          <c:tx>
            <c:strRef>
              <c:f>'FINAL TRAJECTORY'!#REF!</c:f>
              <c:strCache>
                <c:ptCount val="1"/>
                <c:pt idx="0">
                  <c:v>#REF!</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5-0EAB-4241-AA0D-424927327707}"/>
            </c:ext>
          </c:extLst>
        </c:ser>
        <c:ser>
          <c:idx val="6"/>
          <c:order val="6"/>
          <c:tx>
            <c:strRef>
              <c:f>'FINAL TRAJECTORY'!#REF!</c:f>
              <c:strCache>
                <c:ptCount val="1"/>
                <c:pt idx="0">
                  <c:v>#REF!</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'TRAJECTORY GRAPHS'!$B$2:$T$2</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'FINAL TRAJECTORY'!#REF!</c:f>
              <c:numCache>
                <c:formatCode>General</c:formatCode>
                <c:ptCount val="1"/>
                <c:pt idx="0">
                  <c:v>1</c:v>
                </c:pt>
              </c:numCache>
            </c:numRef>
          </c:val>
          <c:smooth val="0"/>
          <c:extLst>
            <c:ext xmlns:c16="http://schemas.microsoft.com/office/drawing/2014/chart" uri="{C3380CC4-5D6E-409C-BE32-E72D297353CC}">
              <c16:uniqueId val="{00000006-0EAB-4241-AA0D-424927327707}"/>
            </c:ext>
          </c:extLst>
        </c:ser>
        <c:dLbls>
          <c:showLegendKey val="0"/>
          <c:showVal val="0"/>
          <c:showCatName val="0"/>
          <c:showSerName val="0"/>
          <c:showPercent val="0"/>
          <c:showBubbleSize val="0"/>
        </c:dLbls>
        <c:marker val="1"/>
        <c:smooth val="0"/>
        <c:axId val="290603215"/>
        <c:axId val="290604655"/>
      </c:lineChart>
      <c:catAx>
        <c:axId val="29060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604655"/>
        <c:crosses val="autoZero"/>
        <c:auto val="1"/>
        <c:lblAlgn val="ctr"/>
        <c:lblOffset val="100"/>
        <c:noMultiLvlLbl val="0"/>
      </c:catAx>
      <c:valAx>
        <c:axId val="2906046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603215"/>
        <c:crosses val="autoZero"/>
        <c:crossBetween val="between"/>
      </c:valAx>
      <c:spPr>
        <a:noFill/>
        <a:ln>
          <a:noFill/>
        </a:ln>
        <a:effectLst/>
      </c:spPr>
    </c:plotArea>
    <c:legend>
      <c:legendPos val="b"/>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t>Local Plan Housing Trajectory - Cumulative Target</a:t>
            </a:r>
            <a:r>
              <a:rPr lang="en-GB" sz="1600" b="1" baseline="0"/>
              <a:t> and completions (2021-2040) </a:t>
            </a:r>
            <a:endParaRPr lang="en-GB" sz="16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'TRAJECTORY GRAPHS'!$A$36</c:f>
              <c:strCache>
                <c:ptCount val="1"/>
                <c:pt idx="0">
                  <c:v>Cumulative Target</c:v>
                </c:pt>
              </c:strCache>
            </c:strRef>
          </c:tx>
          <c:spPr>
            <a:ln w="28575" cap="rnd">
              <a:solidFill>
                <a:schemeClr val="accent1"/>
              </a:solidFill>
              <a:round/>
            </a:ln>
            <a:effectLst/>
          </c:spPr>
          <c:marker>
            <c:symbol val="none"/>
          </c:marker>
          <c:cat>
            <c:strRef>
              <c:f>'TRAJECTORY GRAPHS'!$B$35:$T$35</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'TRAJECTORY GRAPHS'!$B$36:$T$36</c:f>
              <c:numCache>
                <c:formatCode>#,##0</c:formatCode>
                <c:ptCount val="19"/>
                <c:pt idx="0">
                  <c:v>554</c:v>
                </c:pt>
                <c:pt idx="1">
                  <c:v>1108</c:v>
                </c:pt>
                <c:pt idx="2">
                  <c:v>1662</c:v>
                </c:pt>
                <c:pt idx="3">
                  <c:v>2216</c:v>
                </c:pt>
                <c:pt idx="4">
                  <c:v>2770</c:v>
                </c:pt>
                <c:pt idx="5">
                  <c:v>3324</c:v>
                </c:pt>
                <c:pt idx="6">
                  <c:v>3878</c:v>
                </c:pt>
                <c:pt idx="7">
                  <c:v>4432</c:v>
                </c:pt>
                <c:pt idx="8">
                  <c:v>4986</c:v>
                </c:pt>
                <c:pt idx="9">
                  <c:v>5540</c:v>
                </c:pt>
                <c:pt idx="10">
                  <c:v>6094</c:v>
                </c:pt>
                <c:pt idx="11">
                  <c:v>6648</c:v>
                </c:pt>
                <c:pt idx="12">
                  <c:v>7202</c:v>
                </c:pt>
                <c:pt idx="13">
                  <c:v>7756</c:v>
                </c:pt>
                <c:pt idx="14">
                  <c:v>8310</c:v>
                </c:pt>
                <c:pt idx="15">
                  <c:v>8864</c:v>
                </c:pt>
                <c:pt idx="16">
                  <c:v>9418</c:v>
                </c:pt>
                <c:pt idx="17">
                  <c:v>9972</c:v>
                </c:pt>
                <c:pt idx="18">
                  <c:v>10526</c:v>
                </c:pt>
              </c:numCache>
            </c:numRef>
          </c:val>
          <c:smooth val="0"/>
          <c:extLst>
            <c:ext xmlns:c16="http://schemas.microsoft.com/office/drawing/2014/chart" uri="{C3380CC4-5D6E-409C-BE32-E72D297353CC}">
              <c16:uniqueId val="{00000000-6908-4913-BDA1-FA1ABEE95976}"/>
            </c:ext>
          </c:extLst>
        </c:ser>
        <c:ser>
          <c:idx val="1"/>
          <c:order val="1"/>
          <c:tx>
            <c:strRef>
              <c:f>'TRAJECTORY GRAPHS'!$A$37</c:f>
              <c:strCache>
                <c:ptCount val="1"/>
                <c:pt idx="0">
                  <c:v>Cumulative Completions</c:v>
                </c:pt>
              </c:strCache>
            </c:strRef>
          </c:tx>
          <c:spPr>
            <a:ln w="28575" cap="rnd">
              <a:solidFill>
                <a:schemeClr val="accent2"/>
              </a:solidFill>
              <a:round/>
            </a:ln>
            <a:effectLst/>
          </c:spPr>
          <c:marker>
            <c:symbol val="none"/>
          </c:marker>
          <c:cat>
            <c:strRef>
              <c:f>'TRAJECTORY GRAPHS'!$B$35:$T$35</c:f>
              <c:strCache>
                <c:ptCount val="19"/>
                <c:pt idx="0">
                  <c:v>2021/2022</c:v>
                </c:pt>
                <c:pt idx="1">
                  <c:v>2022/2023</c:v>
                </c:pt>
                <c:pt idx="2">
                  <c:v>2023/2024</c:v>
                </c:pt>
                <c:pt idx="3">
                  <c:v>2024/2025</c:v>
                </c:pt>
                <c:pt idx="4">
                  <c:v>2025/2026</c:v>
                </c:pt>
                <c:pt idx="5">
                  <c:v>2026/2027</c:v>
                </c:pt>
                <c:pt idx="6">
                  <c:v>2027/2028</c:v>
                </c:pt>
                <c:pt idx="7">
                  <c:v>2028/2029</c:v>
                </c:pt>
                <c:pt idx="8">
                  <c:v>2029/2030</c:v>
                </c:pt>
                <c:pt idx="9">
                  <c:v>2030/2031</c:v>
                </c:pt>
                <c:pt idx="10">
                  <c:v>2031/2032</c:v>
                </c:pt>
                <c:pt idx="11">
                  <c:v>2032/2033</c:v>
                </c:pt>
                <c:pt idx="12">
                  <c:v>2033/2034</c:v>
                </c:pt>
                <c:pt idx="13">
                  <c:v>2034/2035</c:v>
                </c:pt>
                <c:pt idx="14">
                  <c:v>2035/2036</c:v>
                </c:pt>
                <c:pt idx="15">
                  <c:v>2036/2037</c:v>
                </c:pt>
                <c:pt idx="16">
                  <c:v>2037/2038</c:v>
                </c:pt>
                <c:pt idx="17">
                  <c:v>2038/2039</c:v>
                </c:pt>
                <c:pt idx="18">
                  <c:v>2039/2040</c:v>
                </c:pt>
              </c:strCache>
            </c:strRef>
          </c:cat>
          <c:val>
            <c:numRef>
              <c:f>'TRAJECTORY GRAPHS'!$B$37:$T$37</c:f>
              <c:numCache>
                <c:formatCode>#,##0</c:formatCode>
                <c:ptCount val="19"/>
                <c:pt idx="0">
                  <c:v>387</c:v>
                </c:pt>
                <c:pt idx="1">
                  <c:v>956</c:v>
                </c:pt>
                <c:pt idx="2">
                  <c:v>1562</c:v>
                </c:pt>
                <c:pt idx="3">
                  <c:v>1986</c:v>
                </c:pt>
                <c:pt idx="4">
                  <c:v>3223</c:v>
                </c:pt>
                <c:pt idx="5">
                  <c:v>4268</c:v>
                </c:pt>
                <c:pt idx="6">
                  <c:v>5070</c:v>
                </c:pt>
                <c:pt idx="7">
                  <c:v>5908</c:v>
                </c:pt>
                <c:pt idx="8">
                  <c:v>6694</c:v>
                </c:pt>
                <c:pt idx="9">
                  <c:v>7475.35</c:v>
                </c:pt>
                <c:pt idx="10">
                  <c:v>8168.7000000000007</c:v>
                </c:pt>
                <c:pt idx="11">
                  <c:v>8772.0500000000011</c:v>
                </c:pt>
                <c:pt idx="12">
                  <c:v>9299.4000000000015</c:v>
                </c:pt>
                <c:pt idx="13">
                  <c:v>9800.7500000000018</c:v>
                </c:pt>
                <c:pt idx="14">
                  <c:v>10292.100000000002</c:v>
                </c:pt>
                <c:pt idx="15">
                  <c:v>10758.450000000003</c:v>
                </c:pt>
                <c:pt idx="16">
                  <c:v>11314.800000000003</c:v>
                </c:pt>
                <c:pt idx="17">
                  <c:v>11821.150000000003</c:v>
                </c:pt>
                <c:pt idx="18">
                  <c:v>12256.500000000004</c:v>
                </c:pt>
              </c:numCache>
            </c:numRef>
          </c:val>
          <c:smooth val="0"/>
          <c:extLst>
            <c:ext xmlns:c16="http://schemas.microsoft.com/office/drawing/2014/chart" uri="{C3380CC4-5D6E-409C-BE32-E72D297353CC}">
              <c16:uniqueId val="{00000001-6908-4913-BDA1-FA1ABEE95976}"/>
            </c:ext>
          </c:extLst>
        </c:ser>
        <c:dLbls>
          <c:showLegendKey val="0"/>
          <c:showVal val="0"/>
          <c:showCatName val="0"/>
          <c:showSerName val="0"/>
          <c:showPercent val="0"/>
          <c:showBubbleSize val="0"/>
        </c:dLbls>
        <c:smooth val="0"/>
        <c:axId val="353736175"/>
        <c:axId val="353738575"/>
      </c:lineChart>
      <c:catAx>
        <c:axId val="353736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738575"/>
        <c:crosses val="autoZero"/>
        <c:auto val="1"/>
        <c:lblAlgn val="ctr"/>
        <c:lblOffset val="100"/>
        <c:noMultiLvlLbl val="0"/>
      </c:catAx>
      <c:valAx>
        <c:axId val="353738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736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45720</xdr:colOff>
      <xdr:row>5</xdr:row>
      <xdr:rowOff>179070</xdr:rowOff>
    </xdr:from>
    <xdr:to>
      <xdr:col>16</xdr:col>
      <xdr:colOff>160020</xdr:colOff>
      <xdr:row>31</xdr:row>
      <xdr:rowOff>152400</xdr:rowOff>
    </xdr:to>
    <xdr:graphicFrame macro="">
      <xdr:nvGraphicFramePr>
        <xdr:cNvPr id="2" name="Chart 1">
          <a:extLst>
            <a:ext uri="{FF2B5EF4-FFF2-40B4-BE49-F238E27FC236}">
              <a16:creationId xmlns:a16="http://schemas.microsoft.com/office/drawing/2014/main" id="{9606175E-26BA-F55E-9D4F-F9FA19AB2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xdr:colOff>
      <xdr:row>39</xdr:row>
      <xdr:rowOff>34290</xdr:rowOff>
    </xdr:from>
    <xdr:to>
      <xdr:col>16</xdr:col>
      <xdr:colOff>0</xdr:colOff>
      <xdr:row>64</xdr:row>
      <xdr:rowOff>114300</xdr:rowOff>
    </xdr:to>
    <xdr:graphicFrame macro="">
      <xdr:nvGraphicFramePr>
        <xdr:cNvPr id="3" name="Chart 2">
          <a:extLst>
            <a:ext uri="{FF2B5EF4-FFF2-40B4-BE49-F238E27FC236}">
              <a16:creationId xmlns:a16="http://schemas.microsoft.com/office/drawing/2014/main" id="{3A6582EE-F7C5-C5C1-834C-9E18735455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www.west-norfolk.gov.uk/download/downloads/id/8802/f121_-_2023-2024_trajectory_data.xls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west-norfolk.gov.uk/download/downloads/id/8737/f99_lapse_rate_note_action_103.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68"/>
  <sheetViews>
    <sheetView workbookViewId="0">
      <pane ySplit="1" topLeftCell="A2" activePane="bottomLeft" state="frozen"/>
      <selection pane="bottomLeft" sqref="A1:XFD1048576"/>
    </sheetView>
  </sheetViews>
  <sheetFormatPr defaultRowHeight="14.4" x14ac:dyDescent="0.3"/>
  <cols>
    <col min="1" max="1" width="4" bestFit="1" customWidth="1"/>
    <col min="9" max="9" width="11.33203125" bestFit="1" customWidth="1"/>
    <col min="10" max="10" width="9.109375" style="1"/>
    <col min="11" max="15" width="9.109375" style="2"/>
    <col min="27" max="27" width="11" style="5" bestFit="1" customWidth="1"/>
    <col min="28" max="28" width="6.109375" style="5" bestFit="1" customWidth="1"/>
  </cols>
  <sheetData>
    <row r="1" spans="1:28" s="3" customFormat="1" ht="57.6" x14ac:dyDescent="0.3">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4" t="s">
        <v>26</v>
      </c>
      <c r="AB1" s="4" t="s">
        <v>27</v>
      </c>
    </row>
    <row r="2" spans="1:28" x14ac:dyDescent="0.3">
      <c r="A2">
        <v>1</v>
      </c>
      <c r="B2" t="s">
        <v>28</v>
      </c>
      <c r="D2" t="s">
        <v>29</v>
      </c>
      <c r="E2" t="s">
        <v>30</v>
      </c>
      <c r="F2" t="s">
        <v>31</v>
      </c>
      <c r="G2">
        <v>1</v>
      </c>
      <c r="H2">
        <v>1</v>
      </c>
      <c r="I2" t="s">
        <v>32</v>
      </c>
      <c r="J2" s="1">
        <v>0</v>
      </c>
      <c r="K2" s="2">
        <v>1</v>
      </c>
      <c r="AA2" s="5">
        <f t="shared" ref="AA2:AA65" si="0">SUM(K2:Z2)</f>
        <v>1</v>
      </c>
      <c r="AB2" s="5">
        <f t="shared" ref="AB2:AB65" si="1">SUM(K2:O2)</f>
        <v>1</v>
      </c>
    </row>
    <row r="3" spans="1:28" x14ac:dyDescent="0.3">
      <c r="A3">
        <v>2</v>
      </c>
      <c r="B3" t="s">
        <v>33</v>
      </c>
      <c r="D3" t="s">
        <v>34</v>
      </c>
      <c r="E3" t="s">
        <v>35</v>
      </c>
      <c r="F3" t="s">
        <v>36</v>
      </c>
      <c r="G3">
        <v>1</v>
      </c>
      <c r="H3">
        <v>1</v>
      </c>
      <c r="I3" t="s">
        <v>37</v>
      </c>
      <c r="J3" s="1">
        <v>0</v>
      </c>
      <c r="K3" s="2">
        <v>1</v>
      </c>
      <c r="L3" s="2">
        <v>0</v>
      </c>
      <c r="M3" s="2">
        <v>0</v>
      </c>
      <c r="N3" s="2">
        <v>0</v>
      </c>
      <c r="O3" s="2">
        <v>0</v>
      </c>
      <c r="P3">
        <v>0</v>
      </c>
      <c r="Q3">
        <v>0</v>
      </c>
      <c r="R3">
        <v>0</v>
      </c>
      <c r="S3">
        <v>0</v>
      </c>
      <c r="T3">
        <v>0</v>
      </c>
      <c r="U3">
        <v>0</v>
      </c>
      <c r="V3">
        <v>0</v>
      </c>
      <c r="W3">
        <v>0</v>
      </c>
      <c r="X3">
        <v>0</v>
      </c>
      <c r="Y3">
        <v>0</v>
      </c>
      <c r="Z3">
        <v>0</v>
      </c>
      <c r="AA3" s="5">
        <f t="shared" si="0"/>
        <v>1</v>
      </c>
      <c r="AB3" s="5">
        <f t="shared" si="1"/>
        <v>1</v>
      </c>
    </row>
    <row r="4" spans="1:28" x14ac:dyDescent="0.3">
      <c r="A4">
        <v>3</v>
      </c>
      <c r="B4" t="s">
        <v>33</v>
      </c>
      <c r="D4" t="s">
        <v>38</v>
      </c>
      <c r="E4" t="s">
        <v>39</v>
      </c>
      <c r="F4" t="s">
        <v>40</v>
      </c>
      <c r="G4">
        <v>2</v>
      </c>
      <c r="H4">
        <v>2</v>
      </c>
      <c r="I4" t="s">
        <v>37</v>
      </c>
      <c r="J4" s="1">
        <v>1</v>
      </c>
      <c r="K4" s="2">
        <v>1</v>
      </c>
      <c r="AA4" s="5">
        <f t="shared" si="0"/>
        <v>1</v>
      </c>
      <c r="AB4" s="5">
        <f t="shared" si="1"/>
        <v>1</v>
      </c>
    </row>
    <row r="5" spans="1:28" x14ac:dyDescent="0.3">
      <c r="A5">
        <v>4</v>
      </c>
      <c r="B5" t="s">
        <v>33</v>
      </c>
      <c r="D5" t="s">
        <v>41</v>
      </c>
      <c r="E5" t="s">
        <v>42</v>
      </c>
      <c r="F5" t="s">
        <v>43</v>
      </c>
      <c r="G5">
        <v>1</v>
      </c>
      <c r="H5">
        <v>1</v>
      </c>
      <c r="I5" t="s">
        <v>37</v>
      </c>
      <c r="J5" s="1">
        <v>0</v>
      </c>
      <c r="K5" s="2">
        <v>1</v>
      </c>
      <c r="AA5" s="5">
        <f t="shared" si="0"/>
        <v>1</v>
      </c>
      <c r="AB5" s="5">
        <f t="shared" si="1"/>
        <v>1</v>
      </c>
    </row>
    <row r="6" spans="1:28" x14ac:dyDescent="0.3">
      <c r="A6">
        <v>5</v>
      </c>
      <c r="B6" t="s">
        <v>44</v>
      </c>
      <c r="D6" t="s">
        <v>45</v>
      </c>
      <c r="E6" t="s">
        <v>46</v>
      </c>
      <c r="F6" t="s">
        <v>47</v>
      </c>
      <c r="G6">
        <v>1</v>
      </c>
      <c r="H6">
        <v>1</v>
      </c>
      <c r="I6" t="s">
        <v>48</v>
      </c>
      <c r="J6" s="1">
        <v>1</v>
      </c>
      <c r="AA6" s="5">
        <f t="shared" si="0"/>
        <v>0</v>
      </c>
      <c r="AB6" s="5">
        <f t="shared" si="1"/>
        <v>0</v>
      </c>
    </row>
    <row r="7" spans="1:28" x14ac:dyDescent="0.3">
      <c r="A7">
        <v>6</v>
      </c>
      <c r="B7" t="s">
        <v>44</v>
      </c>
      <c r="D7" t="s">
        <v>49</v>
      </c>
      <c r="E7" t="s">
        <v>50</v>
      </c>
      <c r="F7" t="s">
        <v>51</v>
      </c>
      <c r="G7">
        <v>1</v>
      </c>
      <c r="H7">
        <v>1</v>
      </c>
      <c r="I7" t="s">
        <v>48</v>
      </c>
      <c r="J7" s="1">
        <v>1</v>
      </c>
      <c r="AA7" s="5">
        <f t="shared" si="0"/>
        <v>0</v>
      </c>
      <c r="AB7" s="5">
        <f t="shared" si="1"/>
        <v>0</v>
      </c>
    </row>
    <row r="8" spans="1:28" x14ac:dyDescent="0.3">
      <c r="A8">
        <v>7</v>
      </c>
      <c r="B8" t="s">
        <v>44</v>
      </c>
      <c r="D8" t="s">
        <v>52</v>
      </c>
      <c r="E8" t="s">
        <v>53</v>
      </c>
      <c r="F8" t="s">
        <v>54</v>
      </c>
      <c r="G8">
        <v>1</v>
      </c>
      <c r="H8">
        <v>1</v>
      </c>
      <c r="I8" t="s">
        <v>32</v>
      </c>
      <c r="J8" s="1">
        <v>0</v>
      </c>
      <c r="K8" s="2">
        <v>1</v>
      </c>
      <c r="AA8" s="5">
        <f t="shared" si="0"/>
        <v>1</v>
      </c>
      <c r="AB8" s="5">
        <f t="shared" si="1"/>
        <v>1</v>
      </c>
    </row>
    <row r="9" spans="1:28" x14ac:dyDescent="0.3">
      <c r="A9">
        <v>8</v>
      </c>
      <c r="B9" t="s">
        <v>44</v>
      </c>
      <c r="D9" t="s">
        <v>55</v>
      </c>
      <c r="E9" t="s">
        <v>56</v>
      </c>
      <c r="F9" t="s">
        <v>57</v>
      </c>
      <c r="G9">
        <v>2</v>
      </c>
      <c r="H9">
        <v>2</v>
      </c>
      <c r="I9" t="s">
        <v>32</v>
      </c>
      <c r="J9" s="1">
        <v>0</v>
      </c>
      <c r="K9" s="2">
        <v>1</v>
      </c>
      <c r="L9" s="2">
        <v>1</v>
      </c>
      <c r="AA9" s="5">
        <f t="shared" si="0"/>
        <v>2</v>
      </c>
      <c r="AB9" s="5">
        <f t="shared" si="1"/>
        <v>2</v>
      </c>
    </row>
    <row r="10" spans="1:28" x14ac:dyDescent="0.3">
      <c r="A10">
        <v>9</v>
      </c>
      <c r="B10" t="s">
        <v>44</v>
      </c>
      <c r="D10" t="s">
        <v>58</v>
      </c>
      <c r="E10" t="s">
        <v>59</v>
      </c>
      <c r="F10" t="s">
        <v>60</v>
      </c>
      <c r="G10">
        <v>7</v>
      </c>
      <c r="H10">
        <v>7</v>
      </c>
      <c r="I10" t="s">
        <v>32</v>
      </c>
      <c r="J10" s="1">
        <v>0</v>
      </c>
      <c r="M10" s="2">
        <v>3</v>
      </c>
      <c r="N10" s="2">
        <v>4</v>
      </c>
      <c r="AA10" s="5">
        <f t="shared" si="0"/>
        <v>7</v>
      </c>
      <c r="AB10" s="5">
        <f t="shared" si="1"/>
        <v>7</v>
      </c>
    </row>
    <row r="11" spans="1:28" x14ac:dyDescent="0.3">
      <c r="A11">
        <v>10</v>
      </c>
      <c r="B11" t="s">
        <v>44</v>
      </c>
      <c r="D11" t="s">
        <v>61</v>
      </c>
      <c r="E11" t="s">
        <v>62</v>
      </c>
      <c r="F11" t="s">
        <v>63</v>
      </c>
      <c r="G11">
        <v>1</v>
      </c>
      <c r="H11">
        <v>1</v>
      </c>
      <c r="I11" t="s">
        <v>37</v>
      </c>
      <c r="J11" s="1">
        <v>0</v>
      </c>
      <c r="K11" s="2">
        <v>1</v>
      </c>
      <c r="L11" s="2">
        <v>0</v>
      </c>
      <c r="M11" s="2">
        <v>0</v>
      </c>
      <c r="N11" s="2">
        <v>0</v>
      </c>
      <c r="O11" s="2">
        <v>0</v>
      </c>
      <c r="P11">
        <v>0</v>
      </c>
      <c r="Q11">
        <v>0</v>
      </c>
      <c r="R11">
        <v>0</v>
      </c>
      <c r="S11">
        <v>0</v>
      </c>
      <c r="T11">
        <v>0</v>
      </c>
      <c r="U11">
        <v>0</v>
      </c>
      <c r="V11">
        <v>0</v>
      </c>
      <c r="W11">
        <v>0</v>
      </c>
      <c r="X11">
        <v>0</v>
      </c>
      <c r="Y11">
        <v>0</v>
      </c>
      <c r="Z11">
        <v>0</v>
      </c>
      <c r="AA11" s="5">
        <f t="shared" si="0"/>
        <v>1</v>
      </c>
      <c r="AB11" s="5">
        <f t="shared" si="1"/>
        <v>1</v>
      </c>
    </row>
    <row r="12" spans="1:28" x14ac:dyDescent="0.3">
      <c r="A12">
        <v>11</v>
      </c>
      <c r="B12" t="s">
        <v>44</v>
      </c>
      <c r="D12" t="s">
        <v>64</v>
      </c>
      <c r="E12" t="s">
        <v>65</v>
      </c>
      <c r="F12" t="s">
        <v>66</v>
      </c>
      <c r="G12">
        <v>1</v>
      </c>
      <c r="H12">
        <v>1</v>
      </c>
      <c r="I12" t="s">
        <v>37</v>
      </c>
      <c r="J12" s="1">
        <v>0</v>
      </c>
      <c r="K12" s="2">
        <v>1</v>
      </c>
      <c r="L12" s="2">
        <v>0</v>
      </c>
      <c r="M12" s="2">
        <v>0</v>
      </c>
      <c r="N12" s="2">
        <v>0</v>
      </c>
      <c r="O12" s="2">
        <v>0</v>
      </c>
      <c r="P12">
        <v>0</v>
      </c>
      <c r="Q12">
        <v>0</v>
      </c>
      <c r="R12">
        <v>0</v>
      </c>
      <c r="S12">
        <v>0</v>
      </c>
      <c r="T12">
        <v>0</v>
      </c>
      <c r="U12">
        <v>0</v>
      </c>
      <c r="V12">
        <v>0</v>
      </c>
      <c r="W12">
        <v>0</v>
      </c>
      <c r="X12">
        <v>0</v>
      </c>
      <c r="Y12">
        <v>0</v>
      </c>
      <c r="Z12">
        <v>0</v>
      </c>
      <c r="AA12" s="5">
        <f t="shared" si="0"/>
        <v>1</v>
      </c>
      <c r="AB12" s="5">
        <f t="shared" si="1"/>
        <v>1</v>
      </c>
    </row>
    <row r="13" spans="1:28" x14ac:dyDescent="0.3">
      <c r="A13">
        <v>12</v>
      </c>
      <c r="B13" t="s">
        <v>44</v>
      </c>
      <c r="D13" t="s">
        <v>67</v>
      </c>
      <c r="E13" t="s">
        <v>68</v>
      </c>
      <c r="F13" t="s">
        <v>69</v>
      </c>
      <c r="G13">
        <v>1</v>
      </c>
      <c r="H13">
        <v>1</v>
      </c>
      <c r="I13" t="s">
        <v>37</v>
      </c>
      <c r="J13" s="1">
        <v>0</v>
      </c>
      <c r="K13" s="2">
        <v>1</v>
      </c>
      <c r="L13" s="2">
        <v>0</v>
      </c>
      <c r="M13" s="2">
        <v>0</v>
      </c>
      <c r="N13" s="2">
        <v>0</v>
      </c>
      <c r="O13" s="2">
        <v>0</v>
      </c>
      <c r="P13">
        <v>0</v>
      </c>
      <c r="Q13">
        <v>0</v>
      </c>
      <c r="R13">
        <v>0</v>
      </c>
      <c r="S13">
        <v>0</v>
      </c>
      <c r="T13">
        <v>0</v>
      </c>
      <c r="U13">
        <v>0</v>
      </c>
      <c r="V13">
        <v>0</v>
      </c>
      <c r="W13">
        <v>0</v>
      </c>
      <c r="X13">
        <v>0</v>
      </c>
      <c r="Y13">
        <v>0</v>
      </c>
      <c r="Z13">
        <v>0</v>
      </c>
      <c r="AA13" s="5">
        <f t="shared" si="0"/>
        <v>1</v>
      </c>
      <c r="AB13" s="5">
        <f t="shared" si="1"/>
        <v>1</v>
      </c>
    </row>
    <row r="14" spans="1:28" x14ac:dyDescent="0.3">
      <c r="A14">
        <v>13</v>
      </c>
      <c r="B14" t="s">
        <v>44</v>
      </c>
      <c r="D14" t="s">
        <v>70</v>
      </c>
      <c r="E14" t="s">
        <v>71</v>
      </c>
      <c r="F14" t="s">
        <v>72</v>
      </c>
      <c r="G14">
        <v>1</v>
      </c>
      <c r="H14">
        <v>1</v>
      </c>
      <c r="I14" t="s">
        <v>37</v>
      </c>
      <c r="J14" s="1">
        <v>0</v>
      </c>
      <c r="K14" s="2">
        <v>1</v>
      </c>
      <c r="L14" s="2">
        <v>0</v>
      </c>
      <c r="M14" s="2">
        <v>0</v>
      </c>
      <c r="N14" s="2">
        <v>0</v>
      </c>
      <c r="O14" s="2">
        <v>0</v>
      </c>
      <c r="P14">
        <v>0</v>
      </c>
      <c r="Q14">
        <v>0</v>
      </c>
      <c r="R14">
        <v>0</v>
      </c>
      <c r="S14">
        <v>0</v>
      </c>
      <c r="T14">
        <v>0</v>
      </c>
      <c r="U14">
        <v>0</v>
      </c>
      <c r="V14">
        <v>0</v>
      </c>
      <c r="W14">
        <v>0</v>
      </c>
      <c r="X14">
        <v>0</v>
      </c>
      <c r="Y14">
        <v>0</v>
      </c>
      <c r="Z14">
        <v>0</v>
      </c>
      <c r="AA14" s="5">
        <f t="shared" si="0"/>
        <v>1</v>
      </c>
      <c r="AB14" s="5">
        <f t="shared" si="1"/>
        <v>1</v>
      </c>
    </row>
    <row r="15" spans="1:28" x14ac:dyDescent="0.3">
      <c r="A15">
        <v>14</v>
      </c>
      <c r="B15" t="s">
        <v>44</v>
      </c>
      <c r="D15" t="s">
        <v>73</v>
      </c>
      <c r="E15" t="s">
        <v>74</v>
      </c>
      <c r="F15" t="s">
        <v>75</v>
      </c>
      <c r="G15">
        <v>1</v>
      </c>
      <c r="H15">
        <v>1</v>
      </c>
      <c r="I15" t="s">
        <v>32</v>
      </c>
      <c r="J15" s="1">
        <v>0</v>
      </c>
      <c r="L15" s="2">
        <v>1</v>
      </c>
      <c r="AA15" s="5">
        <f t="shared" si="0"/>
        <v>1</v>
      </c>
      <c r="AB15" s="5">
        <f t="shared" si="1"/>
        <v>1</v>
      </c>
    </row>
    <row r="16" spans="1:28" x14ac:dyDescent="0.3">
      <c r="A16">
        <v>15</v>
      </c>
      <c r="B16" t="s">
        <v>44</v>
      </c>
      <c r="D16" t="s">
        <v>76</v>
      </c>
      <c r="E16" t="s">
        <v>77</v>
      </c>
      <c r="F16" t="s">
        <v>78</v>
      </c>
      <c r="G16">
        <v>12</v>
      </c>
      <c r="H16">
        <v>12</v>
      </c>
      <c r="I16" t="s">
        <v>37</v>
      </c>
      <c r="J16" s="1">
        <v>0</v>
      </c>
      <c r="K16" s="2">
        <v>6</v>
      </c>
      <c r="L16" s="2">
        <v>6</v>
      </c>
      <c r="M16" s="2">
        <v>0</v>
      </c>
      <c r="N16" s="2">
        <v>0</v>
      </c>
      <c r="O16" s="2">
        <v>0</v>
      </c>
      <c r="P16">
        <v>0</v>
      </c>
      <c r="Q16">
        <v>0</v>
      </c>
      <c r="R16">
        <v>0</v>
      </c>
      <c r="S16">
        <v>0</v>
      </c>
      <c r="T16">
        <v>0</v>
      </c>
      <c r="U16">
        <v>0</v>
      </c>
      <c r="V16">
        <v>0</v>
      </c>
      <c r="W16">
        <v>0</v>
      </c>
      <c r="X16">
        <v>0</v>
      </c>
      <c r="Y16">
        <v>0</v>
      </c>
      <c r="Z16">
        <v>0</v>
      </c>
      <c r="AA16" s="5">
        <f t="shared" si="0"/>
        <v>12</v>
      </c>
      <c r="AB16" s="5">
        <f t="shared" si="1"/>
        <v>12</v>
      </c>
    </row>
    <row r="17" spans="1:28" x14ac:dyDescent="0.3">
      <c r="A17">
        <v>16</v>
      </c>
      <c r="B17" t="s">
        <v>44</v>
      </c>
      <c r="D17" t="s">
        <v>79</v>
      </c>
      <c r="E17" t="s">
        <v>80</v>
      </c>
      <c r="F17" t="s">
        <v>81</v>
      </c>
      <c r="G17">
        <v>1</v>
      </c>
      <c r="H17">
        <v>1</v>
      </c>
      <c r="I17" t="s">
        <v>32</v>
      </c>
      <c r="J17" s="1">
        <v>0</v>
      </c>
      <c r="K17" s="2">
        <v>0</v>
      </c>
      <c r="L17" s="2">
        <v>1</v>
      </c>
      <c r="M17" s="2">
        <v>0</v>
      </c>
      <c r="N17" s="2">
        <v>0</v>
      </c>
      <c r="O17" s="2">
        <v>0</v>
      </c>
      <c r="P17">
        <v>0</v>
      </c>
      <c r="Q17">
        <v>0</v>
      </c>
      <c r="R17">
        <v>0</v>
      </c>
      <c r="S17">
        <v>0</v>
      </c>
      <c r="T17">
        <v>0</v>
      </c>
      <c r="U17">
        <v>0</v>
      </c>
      <c r="V17">
        <v>0</v>
      </c>
      <c r="W17">
        <v>0</v>
      </c>
      <c r="X17">
        <v>0</v>
      </c>
      <c r="Y17">
        <v>0</v>
      </c>
      <c r="Z17">
        <v>0</v>
      </c>
      <c r="AA17" s="5">
        <f t="shared" si="0"/>
        <v>1</v>
      </c>
      <c r="AB17" s="5">
        <f t="shared" si="1"/>
        <v>1</v>
      </c>
    </row>
    <row r="18" spans="1:28" x14ac:dyDescent="0.3">
      <c r="A18">
        <v>17</v>
      </c>
      <c r="B18" t="s">
        <v>82</v>
      </c>
      <c r="D18" t="s">
        <v>83</v>
      </c>
      <c r="E18" t="s">
        <v>84</v>
      </c>
      <c r="F18" t="s">
        <v>85</v>
      </c>
      <c r="G18">
        <v>1</v>
      </c>
      <c r="H18">
        <v>1</v>
      </c>
      <c r="I18" t="s">
        <v>48</v>
      </c>
      <c r="J18" s="1">
        <v>1</v>
      </c>
      <c r="AA18" s="5">
        <f t="shared" si="0"/>
        <v>0</v>
      </c>
      <c r="AB18" s="5">
        <f t="shared" si="1"/>
        <v>0</v>
      </c>
    </row>
    <row r="19" spans="1:28" x14ac:dyDescent="0.3">
      <c r="A19">
        <v>18</v>
      </c>
      <c r="B19" t="s">
        <v>82</v>
      </c>
      <c r="D19" t="s">
        <v>86</v>
      </c>
      <c r="E19" t="s">
        <v>87</v>
      </c>
      <c r="F19" t="s">
        <v>88</v>
      </c>
      <c r="G19">
        <v>1</v>
      </c>
      <c r="H19">
        <v>1</v>
      </c>
      <c r="I19" t="s">
        <v>48</v>
      </c>
      <c r="J19" s="1">
        <v>0</v>
      </c>
      <c r="AA19" s="5">
        <f t="shared" si="0"/>
        <v>0</v>
      </c>
      <c r="AB19" s="5">
        <f t="shared" si="1"/>
        <v>0</v>
      </c>
    </row>
    <row r="20" spans="1:28" x14ac:dyDescent="0.3">
      <c r="A20">
        <v>19</v>
      </c>
      <c r="B20" t="s">
        <v>82</v>
      </c>
      <c r="D20" t="s">
        <v>89</v>
      </c>
      <c r="E20" t="s">
        <v>90</v>
      </c>
      <c r="F20" t="s">
        <v>91</v>
      </c>
      <c r="G20">
        <v>1</v>
      </c>
      <c r="H20">
        <v>1</v>
      </c>
      <c r="I20" t="s">
        <v>32</v>
      </c>
      <c r="J20" s="1">
        <v>0</v>
      </c>
      <c r="K20" s="2">
        <v>1</v>
      </c>
      <c r="AA20" s="5">
        <f t="shared" si="0"/>
        <v>1</v>
      </c>
      <c r="AB20" s="5">
        <f t="shared" si="1"/>
        <v>1</v>
      </c>
    </row>
    <row r="21" spans="1:28" x14ac:dyDescent="0.3">
      <c r="A21">
        <v>20</v>
      </c>
      <c r="B21" t="s">
        <v>82</v>
      </c>
      <c r="D21" t="s">
        <v>92</v>
      </c>
      <c r="E21" t="s">
        <v>93</v>
      </c>
      <c r="F21" t="s">
        <v>94</v>
      </c>
      <c r="G21">
        <v>8</v>
      </c>
      <c r="H21">
        <v>8</v>
      </c>
      <c r="I21" t="s">
        <v>37</v>
      </c>
      <c r="J21" s="1">
        <v>0</v>
      </c>
      <c r="K21" s="2">
        <v>1</v>
      </c>
      <c r="L21" s="2">
        <v>1</v>
      </c>
      <c r="M21" s="2">
        <v>1</v>
      </c>
      <c r="AA21" s="5">
        <f t="shared" si="0"/>
        <v>3</v>
      </c>
      <c r="AB21" s="5">
        <f t="shared" si="1"/>
        <v>3</v>
      </c>
    </row>
    <row r="22" spans="1:28" x14ac:dyDescent="0.3">
      <c r="A22">
        <v>21</v>
      </c>
      <c r="B22" t="s">
        <v>82</v>
      </c>
      <c r="D22" t="s">
        <v>95</v>
      </c>
      <c r="E22" t="s">
        <v>96</v>
      </c>
      <c r="F22" t="s">
        <v>97</v>
      </c>
      <c r="G22">
        <v>1</v>
      </c>
      <c r="H22">
        <v>1</v>
      </c>
      <c r="I22" t="s">
        <v>37</v>
      </c>
      <c r="J22" s="1">
        <v>0</v>
      </c>
      <c r="K22" s="2">
        <v>1</v>
      </c>
      <c r="L22" s="2">
        <v>0</v>
      </c>
      <c r="M22" s="2">
        <v>0</v>
      </c>
      <c r="N22" s="2">
        <v>0</v>
      </c>
      <c r="O22" s="2">
        <v>0</v>
      </c>
      <c r="P22">
        <v>0</v>
      </c>
      <c r="Q22">
        <v>0</v>
      </c>
      <c r="R22">
        <v>0</v>
      </c>
      <c r="S22">
        <v>0</v>
      </c>
      <c r="T22">
        <v>0</v>
      </c>
      <c r="U22">
        <v>0</v>
      </c>
      <c r="V22">
        <v>0</v>
      </c>
      <c r="W22">
        <v>0</v>
      </c>
      <c r="X22">
        <v>0</v>
      </c>
      <c r="Y22">
        <v>0</v>
      </c>
      <c r="Z22">
        <v>0</v>
      </c>
      <c r="AA22" s="5">
        <f t="shared" si="0"/>
        <v>1</v>
      </c>
      <c r="AB22" s="5">
        <f t="shared" si="1"/>
        <v>1</v>
      </c>
    </row>
    <row r="23" spans="1:28" x14ac:dyDescent="0.3">
      <c r="A23">
        <v>22</v>
      </c>
      <c r="B23" t="s">
        <v>82</v>
      </c>
      <c r="D23" t="s">
        <v>98</v>
      </c>
      <c r="E23" t="s">
        <v>99</v>
      </c>
      <c r="F23" t="s">
        <v>100</v>
      </c>
      <c r="G23">
        <v>1</v>
      </c>
      <c r="H23">
        <v>1</v>
      </c>
      <c r="I23" t="s">
        <v>48</v>
      </c>
      <c r="J23" s="1">
        <v>0</v>
      </c>
      <c r="AA23" s="5">
        <f t="shared" si="0"/>
        <v>0</v>
      </c>
      <c r="AB23" s="5">
        <f t="shared" si="1"/>
        <v>0</v>
      </c>
    </row>
    <row r="24" spans="1:28" x14ac:dyDescent="0.3">
      <c r="A24">
        <v>23</v>
      </c>
      <c r="B24" t="s">
        <v>82</v>
      </c>
      <c r="D24" t="s">
        <v>101</v>
      </c>
      <c r="E24" t="s">
        <v>102</v>
      </c>
      <c r="F24" t="s">
        <v>103</v>
      </c>
      <c r="G24">
        <v>1</v>
      </c>
      <c r="H24">
        <v>1</v>
      </c>
      <c r="I24" t="s">
        <v>32</v>
      </c>
      <c r="J24" s="1">
        <v>0</v>
      </c>
      <c r="K24" s="2">
        <v>1</v>
      </c>
      <c r="AA24" s="5">
        <f t="shared" si="0"/>
        <v>1</v>
      </c>
      <c r="AB24" s="5">
        <f t="shared" si="1"/>
        <v>1</v>
      </c>
    </row>
    <row r="25" spans="1:28" x14ac:dyDescent="0.3">
      <c r="A25">
        <v>24</v>
      </c>
      <c r="B25" t="s">
        <v>82</v>
      </c>
      <c r="D25" t="s">
        <v>104</v>
      </c>
      <c r="E25" t="s">
        <v>105</v>
      </c>
      <c r="F25" t="s">
        <v>106</v>
      </c>
      <c r="G25">
        <v>1</v>
      </c>
      <c r="H25">
        <v>1</v>
      </c>
      <c r="I25" t="s">
        <v>32</v>
      </c>
      <c r="J25" s="1">
        <v>0</v>
      </c>
      <c r="K25" s="2">
        <v>1</v>
      </c>
      <c r="AA25" s="5">
        <f t="shared" si="0"/>
        <v>1</v>
      </c>
      <c r="AB25" s="5">
        <f t="shared" si="1"/>
        <v>1</v>
      </c>
    </row>
    <row r="26" spans="1:28" x14ac:dyDescent="0.3">
      <c r="A26">
        <v>25</v>
      </c>
      <c r="B26" t="s">
        <v>82</v>
      </c>
      <c r="D26" t="s">
        <v>107</v>
      </c>
      <c r="E26" t="s">
        <v>108</v>
      </c>
      <c r="F26" t="s">
        <v>109</v>
      </c>
      <c r="G26">
        <v>9</v>
      </c>
      <c r="H26">
        <v>9</v>
      </c>
      <c r="I26" t="s">
        <v>37</v>
      </c>
      <c r="J26" s="1">
        <v>0</v>
      </c>
      <c r="K26" s="2">
        <v>2</v>
      </c>
      <c r="L26" s="2">
        <v>2</v>
      </c>
      <c r="M26" s="2">
        <v>3</v>
      </c>
      <c r="AA26" s="5">
        <f t="shared" si="0"/>
        <v>7</v>
      </c>
      <c r="AB26" s="5">
        <f t="shared" si="1"/>
        <v>7</v>
      </c>
    </row>
    <row r="27" spans="1:28" x14ac:dyDescent="0.3">
      <c r="A27">
        <v>26</v>
      </c>
      <c r="B27" t="s">
        <v>82</v>
      </c>
      <c r="D27" t="s">
        <v>110</v>
      </c>
      <c r="E27" t="s">
        <v>111</v>
      </c>
      <c r="F27" t="s">
        <v>112</v>
      </c>
      <c r="G27">
        <v>12</v>
      </c>
      <c r="H27">
        <v>12</v>
      </c>
      <c r="I27" t="s">
        <v>32</v>
      </c>
      <c r="J27" s="1">
        <v>0</v>
      </c>
      <c r="K27" s="2">
        <v>0</v>
      </c>
      <c r="L27" s="2">
        <v>6</v>
      </c>
      <c r="M27" s="2">
        <v>6</v>
      </c>
      <c r="N27" s="2">
        <v>0</v>
      </c>
      <c r="O27" s="2">
        <v>0</v>
      </c>
      <c r="P27">
        <v>0</v>
      </c>
      <c r="Q27">
        <v>0</v>
      </c>
      <c r="R27">
        <v>0</v>
      </c>
      <c r="S27">
        <v>0</v>
      </c>
      <c r="T27">
        <v>0</v>
      </c>
      <c r="U27">
        <v>0</v>
      </c>
      <c r="V27">
        <v>0</v>
      </c>
      <c r="W27">
        <v>0</v>
      </c>
      <c r="X27">
        <v>0</v>
      </c>
      <c r="Y27">
        <v>0</v>
      </c>
      <c r="Z27">
        <v>0</v>
      </c>
      <c r="AA27" s="5">
        <f t="shared" si="0"/>
        <v>12</v>
      </c>
      <c r="AB27" s="5">
        <f t="shared" si="1"/>
        <v>12</v>
      </c>
    </row>
    <row r="28" spans="1:28" x14ac:dyDescent="0.3">
      <c r="A28">
        <v>27</v>
      </c>
      <c r="B28" t="s">
        <v>82</v>
      </c>
      <c r="D28" t="s">
        <v>113</v>
      </c>
      <c r="E28" t="s">
        <v>114</v>
      </c>
      <c r="F28" t="s">
        <v>115</v>
      </c>
      <c r="G28">
        <v>6</v>
      </c>
      <c r="H28">
        <v>1</v>
      </c>
      <c r="I28" t="s">
        <v>48</v>
      </c>
      <c r="J28" s="1">
        <v>1</v>
      </c>
      <c r="L28" s="2">
        <v>2</v>
      </c>
      <c r="M28" s="2">
        <v>2</v>
      </c>
      <c r="N28" s="2">
        <v>3</v>
      </c>
      <c r="AA28" s="5">
        <f t="shared" si="0"/>
        <v>7</v>
      </c>
      <c r="AB28" s="5">
        <f t="shared" si="1"/>
        <v>7</v>
      </c>
    </row>
    <row r="29" spans="1:28" x14ac:dyDescent="0.3">
      <c r="A29">
        <v>28</v>
      </c>
      <c r="B29" t="s">
        <v>82</v>
      </c>
      <c r="D29" t="s">
        <v>116</v>
      </c>
      <c r="E29" t="s">
        <v>114</v>
      </c>
      <c r="F29" t="s">
        <v>117</v>
      </c>
      <c r="G29">
        <v>5</v>
      </c>
      <c r="H29">
        <v>5</v>
      </c>
      <c r="I29" t="s">
        <v>37</v>
      </c>
      <c r="J29" s="1">
        <v>1</v>
      </c>
      <c r="K29" s="2">
        <v>2</v>
      </c>
      <c r="L29" s="2">
        <v>0</v>
      </c>
      <c r="M29" s="2">
        <v>0</v>
      </c>
      <c r="N29" s="2">
        <v>0</v>
      </c>
      <c r="O29" s="2">
        <v>0</v>
      </c>
      <c r="P29">
        <v>0</v>
      </c>
      <c r="Q29">
        <v>0</v>
      </c>
      <c r="R29">
        <v>0</v>
      </c>
      <c r="S29">
        <v>0</v>
      </c>
      <c r="T29">
        <v>0</v>
      </c>
      <c r="U29">
        <v>0</v>
      </c>
      <c r="V29">
        <v>0</v>
      </c>
      <c r="W29">
        <v>0</v>
      </c>
      <c r="X29">
        <v>0</v>
      </c>
      <c r="Y29">
        <v>0</v>
      </c>
      <c r="Z29">
        <v>0</v>
      </c>
      <c r="AA29" s="5">
        <f t="shared" si="0"/>
        <v>2</v>
      </c>
      <c r="AB29" s="5">
        <f t="shared" si="1"/>
        <v>2</v>
      </c>
    </row>
    <row r="30" spans="1:28" x14ac:dyDescent="0.3">
      <c r="A30">
        <v>29</v>
      </c>
      <c r="B30" t="s">
        <v>82</v>
      </c>
      <c r="D30" t="s">
        <v>118</v>
      </c>
      <c r="E30" t="s">
        <v>119</v>
      </c>
      <c r="F30" t="s">
        <v>120</v>
      </c>
      <c r="G30">
        <v>1</v>
      </c>
      <c r="H30">
        <v>1</v>
      </c>
      <c r="I30" t="s">
        <v>32</v>
      </c>
      <c r="J30" s="1">
        <v>0</v>
      </c>
      <c r="K30" s="2">
        <v>0</v>
      </c>
      <c r="L30" s="2">
        <v>1</v>
      </c>
      <c r="M30" s="2">
        <v>0</v>
      </c>
      <c r="N30" s="2">
        <v>0</v>
      </c>
      <c r="O30" s="2">
        <v>0</v>
      </c>
      <c r="P30">
        <v>0</v>
      </c>
      <c r="Q30">
        <v>0</v>
      </c>
      <c r="R30">
        <v>0</v>
      </c>
      <c r="S30">
        <v>0</v>
      </c>
      <c r="T30">
        <v>0</v>
      </c>
      <c r="U30">
        <v>0</v>
      </c>
      <c r="V30">
        <v>0</v>
      </c>
      <c r="W30">
        <v>0</v>
      </c>
      <c r="X30">
        <v>0</v>
      </c>
      <c r="Y30">
        <v>0</v>
      </c>
      <c r="Z30">
        <v>0</v>
      </c>
      <c r="AA30" s="5">
        <f t="shared" si="0"/>
        <v>1</v>
      </c>
      <c r="AB30" s="5">
        <f t="shared" si="1"/>
        <v>1</v>
      </c>
    </row>
    <row r="31" spans="1:28" x14ac:dyDescent="0.3">
      <c r="A31">
        <v>30</v>
      </c>
      <c r="B31" t="s">
        <v>121</v>
      </c>
      <c r="D31" t="s">
        <v>122</v>
      </c>
      <c r="E31" t="s">
        <v>123</v>
      </c>
      <c r="F31" t="s">
        <v>124</v>
      </c>
      <c r="G31">
        <v>1</v>
      </c>
      <c r="H31">
        <v>1</v>
      </c>
      <c r="I31" t="s">
        <v>48</v>
      </c>
      <c r="J31" s="1">
        <v>0</v>
      </c>
      <c r="AA31" s="5">
        <f t="shared" si="0"/>
        <v>0</v>
      </c>
      <c r="AB31" s="5">
        <f t="shared" si="1"/>
        <v>0</v>
      </c>
    </row>
    <row r="32" spans="1:28" x14ac:dyDescent="0.3">
      <c r="A32">
        <v>31</v>
      </c>
      <c r="B32" t="s">
        <v>125</v>
      </c>
      <c r="D32" t="s">
        <v>126</v>
      </c>
      <c r="E32" t="s">
        <v>127</v>
      </c>
      <c r="F32" t="s">
        <v>128</v>
      </c>
      <c r="G32">
        <v>1</v>
      </c>
      <c r="H32">
        <v>1</v>
      </c>
      <c r="I32" t="s">
        <v>37</v>
      </c>
      <c r="J32" s="1">
        <v>0</v>
      </c>
      <c r="K32" s="2">
        <v>1</v>
      </c>
      <c r="L32" s="2">
        <v>0</v>
      </c>
      <c r="M32" s="2">
        <v>0</v>
      </c>
      <c r="N32" s="2">
        <v>0</v>
      </c>
      <c r="O32" s="2">
        <v>0</v>
      </c>
      <c r="P32">
        <v>0</v>
      </c>
      <c r="Q32">
        <v>0</v>
      </c>
      <c r="R32">
        <v>0</v>
      </c>
      <c r="S32">
        <v>0</v>
      </c>
      <c r="T32">
        <v>0</v>
      </c>
      <c r="U32">
        <v>0</v>
      </c>
      <c r="V32">
        <v>0</v>
      </c>
      <c r="W32">
        <v>0</v>
      </c>
      <c r="X32">
        <v>0</v>
      </c>
      <c r="Y32">
        <v>0</v>
      </c>
      <c r="Z32">
        <v>0</v>
      </c>
      <c r="AA32" s="5">
        <f t="shared" si="0"/>
        <v>1</v>
      </c>
      <c r="AB32" s="5">
        <f t="shared" si="1"/>
        <v>1</v>
      </c>
    </row>
    <row r="33" spans="1:28" x14ac:dyDescent="0.3">
      <c r="A33">
        <v>32</v>
      </c>
      <c r="B33" t="s">
        <v>125</v>
      </c>
      <c r="D33" t="s">
        <v>129</v>
      </c>
      <c r="E33" t="s">
        <v>130</v>
      </c>
      <c r="F33" t="s">
        <v>131</v>
      </c>
      <c r="G33">
        <v>1</v>
      </c>
      <c r="H33">
        <v>1</v>
      </c>
      <c r="I33" t="s">
        <v>32</v>
      </c>
      <c r="J33" s="1">
        <v>0</v>
      </c>
      <c r="K33" s="2">
        <v>0</v>
      </c>
      <c r="L33" s="2">
        <v>1</v>
      </c>
      <c r="M33" s="2">
        <v>0</v>
      </c>
      <c r="N33" s="2">
        <v>0</v>
      </c>
      <c r="O33" s="2">
        <v>0</v>
      </c>
      <c r="P33">
        <v>0</v>
      </c>
      <c r="Q33">
        <v>0</v>
      </c>
      <c r="R33">
        <v>0</v>
      </c>
      <c r="S33">
        <v>0</v>
      </c>
      <c r="T33">
        <v>0</v>
      </c>
      <c r="U33">
        <v>0</v>
      </c>
      <c r="V33">
        <v>0</v>
      </c>
      <c r="W33">
        <v>0</v>
      </c>
      <c r="X33">
        <v>0</v>
      </c>
      <c r="Y33">
        <v>0</v>
      </c>
      <c r="Z33">
        <v>0</v>
      </c>
      <c r="AA33" s="5">
        <f t="shared" si="0"/>
        <v>1</v>
      </c>
      <c r="AB33" s="5">
        <f t="shared" si="1"/>
        <v>1</v>
      </c>
    </row>
    <row r="34" spans="1:28" x14ac:dyDescent="0.3">
      <c r="A34">
        <v>33</v>
      </c>
      <c r="B34" t="s">
        <v>132</v>
      </c>
      <c r="D34" t="s">
        <v>133</v>
      </c>
      <c r="E34" t="s">
        <v>134</v>
      </c>
      <c r="F34" t="s">
        <v>135</v>
      </c>
      <c r="G34">
        <v>1</v>
      </c>
      <c r="H34">
        <v>1</v>
      </c>
      <c r="I34" t="s">
        <v>37</v>
      </c>
      <c r="J34" s="1">
        <v>0</v>
      </c>
      <c r="K34" s="2">
        <v>1</v>
      </c>
      <c r="AA34" s="5">
        <f t="shared" si="0"/>
        <v>1</v>
      </c>
      <c r="AB34" s="5">
        <f t="shared" si="1"/>
        <v>1</v>
      </c>
    </row>
    <row r="35" spans="1:28" x14ac:dyDescent="0.3">
      <c r="A35">
        <v>34</v>
      </c>
      <c r="B35" t="s">
        <v>136</v>
      </c>
      <c r="D35" t="s">
        <v>137</v>
      </c>
      <c r="E35" t="s">
        <v>138</v>
      </c>
      <c r="F35" t="s">
        <v>139</v>
      </c>
      <c r="G35">
        <v>1</v>
      </c>
      <c r="H35">
        <v>1</v>
      </c>
      <c r="I35" t="s">
        <v>37</v>
      </c>
      <c r="J35" s="1">
        <v>0</v>
      </c>
      <c r="L35" s="2">
        <v>1</v>
      </c>
      <c r="AA35" s="5">
        <f t="shared" si="0"/>
        <v>1</v>
      </c>
      <c r="AB35" s="5">
        <f t="shared" si="1"/>
        <v>1</v>
      </c>
    </row>
    <row r="36" spans="1:28" x14ac:dyDescent="0.3">
      <c r="A36">
        <v>35</v>
      </c>
      <c r="B36" t="s">
        <v>136</v>
      </c>
      <c r="D36" t="s">
        <v>140</v>
      </c>
      <c r="E36" t="s">
        <v>141</v>
      </c>
      <c r="F36" t="s">
        <v>142</v>
      </c>
      <c r="G36">
        <v>1</v>
      </c>
      <c r="H36">
        <v>1</v>
      </c>
      <c r="I36" t="s">
        <v>37</v>
      </c>
      <c r="J36" s="1">
        <v>0</v>
      </c>
      <c r="K36" s="2">
        <v>1</v>
      </c>
      <c r="AA36" s="5">
        <f t="shared" si="0"/>
        <v>1</v>
      </c>
      <c r="AB36" s="5">
        <f t="shared" si="1"/>
        <v>1</v>
      </c>
    </row>
    <row r="37" spans="1:28" x14ac:dyDescent="0.3">
      <c r="A37">
        <v>36</v>
      </c>
      <c r="B37" t="s">
        <v>136</v>
      </c>
      <c r="D37" t="s">
        <v>143</v>
      </c>
      <c r="E37" t="s">
        <v>144</v>
      </c>
      <c r="F37" t="s">
        <v>145</v>
      </c>
      <c r="G37">
        <v>1</v>
      </c>
      <c r="H37">
        <v>1</v>
      </c>
      <c r="I37" t="s">
        <v>48</v>
      </c>
      <c r="J37" s="1">
        <v>1</v>
      </c>
      <c r="AA37" s="5">
        <f t="shared" si="0"/>
        <v>0</v>
      </c>
      <c r="AB37" s="5">
        <f t="shared" si="1"/>
        <v>0</v>
      </c>
    </row>
    <row r="38" spans="1:28" x14ac:dyDescent="0.3">
      <c r="A38">
        <v>37</v>
      </c>
      <c r="B38" t="s">
        <v>146</v>
      </c>
      <c r="D38" t="s">
        <v>147</v>
      </c>
      <c r="E38" t="s">
        <v>148</v>
      </c>
      <c r="F38" t="s">
        <v>149</v>
      </c>
      <c r="G38">
        <v>1</v>
      </c>
      <c r="H38">
        <v>1</v>
      </c>
      <c r="I38" t="s">
        <v>37</v>
      </c>
      <c r="J38" s="1">
        <v>0</v>
      </c>
      <c r="K38" s="2">
        <v>1</v>
      </c>
      <c r="AA38" s="5">
        <f t="shared" si="0"/>
        <v>1</v>
      </c>
      <c r="AB38" s="5">
        <f t="shared" si="1"/>
        <v>1</v>
      </c>
    </row>
    <row r="39" spans="1:28" x14ac:dyDescent="0.3">
      <c r="A39">
        <v>38</v>
      </c>
      <c r="B39" t="s">
        <v>150</v>
      </c>
      <c r="D39" t="s">
        <v>151</v>
      </c>
      <c r="E39" t="s">
        <v>152</v>
      </c>
      <c r="F39" t="s">
        <v>153</v>
      </c>
      <c r="G39">
        <v>1</v>
      </c>
      <c r="H39">
        <v>1</v>
      </c>
      <c r="I39" t="s">
        <v>37</v>
      </c>
      <c r="J39" s="1">
        <v>0</v>
      </c>
      <c r="K39" s="2">
        <v>1</v>
      </c>
      <c r="AA39" s="5">
        <f t="shared" si="0"/>
        <v>1</v>
      </c>
      <c r="AB39" s="5">
        <f t="shared" si="1"/>
        <v>1</v>
      </c>
    </row>
    <row r="40" spans="1:28" x14ac:dyDescent="0.3">
      <c r="A40">
        <v>39</v>
      </c>
      <c r="B40" t="s">
        <v>154</v>
      </c>
      <c r="D40" t="s">
        <v>155</v>
      </c>
      <c r="E40" t="s">
        <v>156</v>
      </c>
      <c r="F40" t="s">
        <v>157</v>
      </c>
      <c r="G40">
        <v>1</v>
      </c>
      <c r="H40">
        <v>1</v>
      </c>
      <c r="I40" t="s">
        <v>32</v>
      </c>
      <c r="J40" s="1">
        <v>0</v>
      </c>
      <c r="K40" s="2">
        <v>1</v>
      </c>
      <c r="AA40" s="5">
        <f t="shared" si="0"/>
        <v>1</v>
      </c>
      <c r="AB40" s="5">
        <f t="shared" si="1"/>
        <v>1</v>
      </c>
    </row>
    <row r="41" spans="1:28" x14ac:dyDescent="0.3">
      <c r="A41">
        <v>40</v>
      </c>
      <c r="B41" t="s">
        <v>28</v>
      </c>
      <c r="D41" t="s">
        <v>158</v>
      </c>
      <c r="E41" t="s">
        <v>159</v>
      </c>
      <c r="F41" t="s">
        <v>160</v>
      </c>
      <c r="G41">
        <v>4</v>
      </c>
      <c r="H41">
        <v>0</v>
      </c>
      <c r="I41" t="s">
        <v>37</v>
      </c>
      <c r="J41" s="1">
        <v>0</v>
      </c>
      <c r="K41" s="2">
        <v>1</v>
      </c>
      <c r="L41" s="2">
        <v>1</v>
      </c>
      <c r="M41" s="2">
        <v>1</v>
      </c>
      <c r="AA41" s="5">
        <f t="shared" si="0"/>
        <v>3</v>
      </c>
      <c r="AB41" s="5">
        <f t="shared" si="1"/>
        <v>3</v>
      </c>
    </row>
    <row r="42" spans="1:28" x14ac:dyDescent="0.3">
      <c r="A42">
        <v>41</v>
      </c>
      <c r="B42" t="s">
        <v>28</v>
      </c>
      <c r="D42" t="s">
        <v>161</v>
      </c>
      <c r="E42" t="s">
        <v>162</v>
      </c>
      <c r="F42" t="s">
        <v>163</v>
      </c>
      <c r="G42">
        <v>1</v>
      </c>
      <c r="H42">
        <v>1</v>
      </c>
      <c r="I42" t="s">
        <v>32</v>
      </c>
      <c r="J42" s="1">
        <v>0</v>
      </c>
      <c r="K42" s="2">
        <v>1</v>
      </c>
      <c r="AA42" s="5">
        <f t="shared" si="0"/>
        <v>1</v>
      </c>
      <c r="AB42" s="5">
        <f t="shared" si="1"/>
        <v>1</v>
      </c>
    </row>
    <row r="43" spans="1:28" x14ac:dyDescent="0.3">
      <c r="A43">
        <v>42</v>
      </c>
      <c r="B43" t="s">
        <v>28</v>
      </c>
      <c r="D43" t="s">
        <v>164</v>
      </c>
      <c r="E43" t="s">
        <v>165</v>
      </c>
      <c r="F43" t="s">
        <v>166</v>
      </c>
      <c r="G43">
        <v>6</v>
      </c>
      <c r="H43">
        <v>6</v>
      </c>
      <c r="I43" t="s">
        <v>37</v>
      </c>
      <c r="J43" s="1">
        <v>0</v>
      </c>
      <c r="K43" s="2">
        <v>2</v>
      </c>
      <c r="L43" s="2">
        <v>2</v>
      </c>
      <c r="AA43" s="5">
        <f t="shared" si="0"/>
        <v>4</v>
      </c>
      <c r="AB43" s="5">
        <f t="shared" si="1"/>
        <v>4</v>
      </c>
    </row>
    <row r="44" spans="1:28" x14ac:dyDescent="0.3">
      <c r="A44">
        <v>43</v>
      </c>
      <c r="B44" t="s">
        <v>28</v>
      </c>
      <c r="D44" t="s">
        <v>167</v>
      </c>
      <c r="E44" t="s">
        <v>168</v>
      </c>
      <c r="F44" t="s">
        <v>169</v>
      </c>
      <c r="G44">
        <v>1</v>
      </c>
      <c r="H44">
        <v>1</v>
      </c>
      <c r="I44" t="s">
        <v>32</v>
      </c>
      <c r="J44" s="1">
        <v>0</v>
      </c>
      <c r="K44" s="2">
        <v>1</v>
      </c>
      <c r="AA44" s="5">
        <f t="shared" si="0"/>
        <v>1</v>
      </c>
      <c r="AB44" s="5">
        <f t="shared" si="1"/>
        <v>1</v>
      </c>
    </row>
    <row r="45" spans="1:28" x14ac:dyDescent="0.3">
      <c r="A45">
        <v>44</v>
      </c>
      <c r="B45" t="s">
        <v>146</v>
      </c>
      <c r="D45" t="s">
        <v>170</v>
      </c>
      <c r="E45" t="s">
        <v>171</v>
      </c>
      <c r="F45" t="s">
        <v>172</v>
      </c>
      <c r="G45">
        <v>2</v>
      </c>
      <c r="H45">
        <v>2</v>
      </c>
      <c r="I45" t="s">
        <v>37</v>
      </c>
      <c r="J45" s="1">
        <v>0</v>
      </c>
      <c r="K45" s="2">
        <v>1</v>
      </c>
      <c r="L45" s="2">
        <v>1</v>
      </c>
      <c r="AA45" s="5">
        <f t="shared" si="0"/>
        <v>2</v>
      </c>
      <c r="AB45" s="5">
        <f t="shared" si="1"/>
        <v>2</v>
      </c>
    </row>
    <row r="46" spans="1:28" x14ac:dyDescent="0.3">
      <c r="A46">
        <v>45</v>
      </c>
      <c r="B46" t="s">
        <v>146</v>
      </c>
      <c r="C46" t="s">
        <v>173</v>
      </c>
      <c r="D46" t="s">
        <v>174</v>
      </c>
      <c r="E46" t="s">
        <v>175</v>
      </c>
      <c r="F46" t="s">
        <v>176</v>
      </c>
      <c r="G46">
        <v>574</v>
      </c>
      <c r="H46">
        <v>574</v>
      </c>
      <c r="I46" t="s">
        <v>37</v>
      </c>
      <c r="J46" s="1">
        <v>0</v>
      </c>
      <c r="K46" s="2">
        <v>35</v>
      </c>
      <c r="L46" s="2">
        <v>40</v>
      </c>
      <c r="M46" s="2">
        <v>40</v>
      </c>
      <c r="N46" s="2">
        <v>40</v>
      </c>
      <c r="O46" s="2">
        <v>40</v>
      </c>
      <c r="P46">
        <v>40</v>
      </c>
      <c r="Q46">
        <v>40</v>
      </c>
      <c r="R46">
        <v>40</v>
      </c>
      <c r="S46">
        <v>40</v>
      </c>
      <c r="T46">
        <v>40</v>
      </c>
      <c r="U46">
        <v>40</v>
      </c>
      <c r="V46">
        <v>40</v>
      </c>
      <c r="W46">
        <v>40</v>
      </c>
      <c r="X46">
        <v>40</v>
      </c>
      <c r="Y46">
        <v>19</v>
      </c>
      <c r="AA46" s="5">
        <f t="shared" si="0"/>
        <v>574</v>
      </c>
      <c r="AB46" s="5">
        <f t="shared" si="1"/>
        <v>195</v>
      </c>
    </row>
    <row r="47" spans="1:28" x14ac:dyDescent="0.3">
      <c r="A47">
        <v>46</v>
      </c>
      <c r="B47" t="s">
        <v>177</v>
      </c>
      <c r="C47" t="s">
        <v>178</v>
      </c>
      <c r="D47" t="s">
        <v>179</v>
      </c>
      <c r="E47" t="s">
        <v>180</v>
      </c>
      <c r="F47" t="s">
        <v>181</v>
      </c>
      <c r="G47">
        <v>2</v>
      </c>
      <c r="H47">
        <v>2</v>
      </c>
      <c r="I47" t="s">
        <v>48</v>
      </c>
      <c r="J47" s="1">
        <v>1</v>
      </c>
      <c r="AA47" s="5">
        <f t="shared" si="0"/>
        <v>0</v>
      </c>
      <c r="AB47" s="5">
        <f t="shared" si="1"/>
        <v>0</v>
      </c>
    </row>
    <row r="48" spans="1:28" x14ac:dyDescent="0.3">
      <c r="A48">
        <v>47</v>
      </c>
      <c r="B48" t="s">
        <v>177</v>
      </c>
      <c r="D48" t="s">
        <v>182</v>
      </c>
      <c r="E48" t="s">
        <v>183</v>
      </c>
      <c r="F48" t="s">
        <v>184</v>
      </c>
      <c r="G48">
        <v>2</v>
      </c>
      <c r="H48">
        <v>1</v>
      </c>
      <c r="I48" t="s">
        <v>37</v>
      </c>
      <c r="J48" s="1">
        <v>0</v>
      </c>
      <c r="K48" s="2">
        <v>2</v>
      </c>
      <c r="AA48" s="5">
        <f t="shared" si="0"/>
        <v>2</v>
      </c>
      <c r="AB48" s="5">
        <f t="shared" si="1"/>
        <v>2</v>
      </c>
    </row>
    <row r="49" spans="1:28" x14ac:dyDescent="0.3">
      <c r="A49">
        <v>48</v>
      </c>
      <c r="B49" t="s">
        <v>177</v>
      </c>
      <c r="D49" t="s">
        <v>185</v>
      </c>
      <c r="E49" t="s">
        <v>186</v>
      </c>
      <c r="F49" t="s">
        <v>187</v>
      </c>
      <c r="G49">
        <v>2</v>
      </c>
      <c r="H49">
        <v>2</v>
      </c>
      <c r="I49" t="s">
        <v>37</v>
      </c>
      <c r="J49" s="1">
        <v>0</v>
      </c>
      <c r="K49" s="2">
        <v>1</v>
      </c>
      <c r="AA49" s="5">
        <f t="shared" si="0"/>
        <v>1</v>
      </c>
      <c r="AB49" s="5">
        <f t="shared" si="1"/>
        <v>1</v>
      </c>
    </row>
    <row r="50" spans="1:28" x14ac:dyDescent="0.3">
      <c r="A50">
        <v>49</v>
      </c>
      <c r="B50" t="s">
        <v>177</v>
      </c>
      <c r="D50" t="s">
        <v>188</v>
      </c>
      <c r="E50" t="s">
        <v>189</v>
      </c>
      <c r="F50" t="s">
        <v>190</v>
      </c>
      <c r="G50">
        <v>1</v>
      </c>
      <c r="H50">
        <v>1</v>
      </c>
      <c r="I50" t="s">
        <v>48</v>
      </c>
      <c r="J50" s="1">
        <v>1</v>
      </c>
      <c r="AA50" s="5">
        <f t="shared" si="0"/>
        <v>0</v>
      </c>
      <c r="AB50" s="5">
        <f t="shared" si="1"/>
        <v>0</v>
      </c>
    </row>
    <row r="51" spans="1:28" x14ac:dyDescent="0.3">
      <c r="A51">
        <v>50</v>
      </c>
      <c r="B51" t="s">
        <v>177</v>
      </c>
      <c r="D51" t="s">
        <v>191</v>
      </c>
      <c r="E51" t="s">
        <v>192</v>
      </c>
      <c r="F51" t="s">
        <v>193</v>
      </c>
      <c r="G51">
        <v>1</v>
      </c>
      <c r="H51">
        <v>1</v>
      </c>
      <c r="I51" t="s">
        <v>37</v>
      </c>
      <c r="J51" s="1">
        <v>0</v>
      </c>
      <c r="K51" s="2">
        <v>1</v>
      </c>
      <c r="L51" s="2">
        <v>0</v>
      </c>
      <c r="M51" s="2">
        <v>0</v>
      </c>
      <c r="N51" s="2">
        <v>0</v>
      </c>
      <c r="O51" s="2">
        <v>0</v>
      </c>
      <c r="P51">
        <v>0</v>
      </c>
      <c r="Q51">
        <v>0</v>
      </c>
      <c r="R51">
        <v>0</v>
      </c>
      <c r="S51">
        <v>0</v>
      </c>
      <c r="T51">
        <v>0</v>
      </c>
      <c r="U51">
        <v>0</v>
      </c>
      <c r="V51">
        <v>0</v>
      </c>
      <c r="W51">
        <v>0</v>
      </c>
      <c r="X51">
        <v>0</v>
      </c>
      <c r="Y51">
        <v>0</v>
      </c>
      <c r="Z51">
        <v>0</v>
      </c>
      <c r="AA51" s="5">
        <f t="shared" si="0"/>
        <v>1</v>
      </c>
      <c r="AB51" s="5">
        <f t="shared" si="1"/>
        <v>1</v>
      </c>
    </row>
    <row r="52" spans="1:28" x14ac:dyDescent="0.3">
      <c r="A52">
        <v>51</v>
      </c>
      <c r="B52" t="s">
        <v>177</v>
      </c>
      <c r="D52" t="s">
        <v>194</v>
      </c>
      <c r="E52" t="s">
        <v>195</v>
      </c>
      <c r="F52" t="s">
        <v>196</v>
      </c>
      <c r="G52">
        <v>40</v>
      </c>
      <c r="H52">
        <v>40</v>
      </c>
      <c r="I52" t="s">
        <v>32</v>
      </c>
      <c r="J52" s="1">
        <v>0</v>
      </c>
      <c r="K52" s="2">
        <v>5</v>
      </c>
      <c r="L52" s="2">
        <v>20</v>
      </c>
      <c r="M52" s="2">
        <v>15</v>
      </c>
      <c r="N52" s="2">
        <v>0</v>
      </c>
      <c r="O52" s="2">
        <v>0</v>
      </c>
      <c r="P52">
        <v>0</v>
      </c>
      <c r="Q52">
        <v>0</v>
      </c>
      <c r="R52">
        <v>0</v>
      </c>
      <c r="S52">
        <v>0</v>
      </c>
      <c r="T52">
        <v>0</v>
      </c>
      <c r="U52">
        <v>0</v>
      </c>
      <c r="V52">
        <v>0</v>
      </c>
      <c r="W52">
        <v>0</v>
      </c>
      <c r="X52">
        <v>0</v>
      </c>
      <c r="Y52">
        <v>0</v>
      </c>
      <c r="Z52">
        <v>0</v>
      </c>
      <c r="AA52" s="5">
        <f t="shared" si="0"/>
        <v>40</v>
      </c>
      <c r="AB52" s="5">
        <f t="shared" si="1"/>
        <v>40</v>
      </c>
    </row>
    <row r="53" spans="1:28" x14ac:dyDescent="0.3">
      <c r="A53">
        <v>52</v>
      </c>
      <c r="B53" t="s">
        <v>177</v>
      </c>
      <c r="D53" t="s">
        <v>197</v>
      </c>
      <c r="E53" t="s">
        <v>198</v>
      </c>
      <c r="F53" t="s">
        <v>199</v>
      </c>
      <c r="G53">
        <v>1</v>
      </c>
      <c r="H53">
        <v>1</v>
      </c>
      <c r="I53" t="s">
        <v>37</v>
      </c>
      <c r="J53" s="1">
        <v>0</v>
      </c>
      <c r="K53" s="2">
        <v>1</v>
      </c>
      <c r="AA53" s="5">
        <f t="shared" si="0"/>
        <v>1</v>
      </c>
      <c r="AB53" s="5">
        <f t="shared" si="1"/>
        <v>1</v>
      </c>
    </row>
    <row r="54" spans="1:28" x14ac:dyDescent="0.3">
      <c r="A54">
        <v>53</v>
      </c>
      <c r="B54" t="s">
        <v>177</v>
      </c>
      <c r="D54" t="s">
        <v>200</v>
      </c>
      <c r="E54" t="s">
        <v>201</v>
      </c>
      <c r="F54" t="s">
        <v>202</v>
      </c>
      <c r="G54">
        <v>3</v>
      </c>
      <c r="H54">
        <v>3</v>
      </c>
      <c r="I54" t="s">
        <v>37</v>
      </c>
      <c r="J54" s="1">
        <v>0</v>
      </c>
      <c r="K54" s="2">
        <v>1</v>
      </c>
      <c r="L54" s="2">
        <v>1</v>
      </c>
      <c r="M54" s="2">
        <v>1</v>
      </c>
      <c r="AA54" s="5">
        <f t="shared" si="0"/>
        <v>3</v>
      </c>
      <c r="AB54" s="5">
        <f t="shared" si="1"/>
        <v>3</v>
      </c>
    </row>
    <row r="55" spans="1:28" x14ac:dyDescent="0.3">
      <c r="A55">
        <v>54</v>
      </c>
      <c r="B55" t="s">
        <v>177</v>
      </c>
      <c r="D55" t="s">
        <v>203</v>
      </c>
      <c r="E55" t="s">
        <v>204</v>
      </c>
      <c r="F55" t="s">
        <v>205</v>
      </c>
      <c r="G55">
        <v>5</v>
      </c>
      <c r="H55">
        <v>5</v>
      </c>
      <c r="I55" t="s">
        <v>32</v>
      </c>
      <c r="J55" s="1">
        <v>0</v>
      </c>
      <c r="M55" s="2">
        <v>2</v>
      </c>
      <c r="N55" s="2">
        <v>3</v>
      </c>
      <c r="AA55" s="5">
        <f t="shared" si="0"/>
        <v>5</v>
      </c>
      <c r="AB55" s="5">
        <f t="shared" si="1"/>
        <v>5</v>
      </c>
    </row>
    <row r="56" spans="1:28" x14ac:dyDescent="0.3">
      <c r="A56">
        <v>55</v>
      </c>
      <c r="B56" t="s">
        <v>206</v>
      </c>
      <c r="D56" t="s">
        <v>207</v>
      </c>
      <c r="E56" t="s">
        <v>208</v>
      </c>
      <c r="F56" t="s">
        <v>209</v>
      </c>
      <c r="G56">
        <v>1</v>
      </c>
      <c r="H56">
        <v>1</v>
      </c>
      <c r="I56" t="s">
        <v>32</v>
      </c>
      <c r="J56" s="1">
        <v>0</v>
      </c>
      <c r="L56" s="2">
        <v>1</v>
      </c>
      <c r="AA56" s="5">
        <f t="shared" si="0"/>
        <v>1</v>
      </c>
      <c r="AB56" s="5">
        <f t="shared" si="1"/>
        <v>1</v>
      </c>
    </row>
    <row r="57" spans="1:28" x14ac:dyDescent="0.3">
      <c r="A57">
        <v>56</v>
      </c>
      <c r="B57" t="s">
        <v>210</v>
      </c>
      <c r="D57" t="s">
        <v>211</v>
      </c>
      <c r="E57" t="s">
        <v>212</v>
      </c>
      <c r="F57" t="s">
        <v>100</v>
      </c>
      <c r="G57">
        <v>1</v>
      </c>
      <c r="H57">
        <v>1</v>
      </c>
      <c r="I57" t="s">
        <v>37</v>
      </c>
      <c r="J57" s="1">
        <v>0</v>
      </c>
      <c r="K57" s="2">
        <v>1</v>
      </c>
      <c r="L57" s="2">
        <v>0</v>
      </c>
      <c r="M57" s="2">
        <v>0</v>
      </c>
      <c r="N57" s="2">
        <v>0</v>
      </c>
      <c r="O57" s="2">
        <v>0</v>
      </c>
      <c r="P57">
        <v>0</v>
      </c>
      <c r="Q57">
        <v>0</v>
      </c>
      <c r="R57">
        <v>0</v>
      </c>
      <c r="S57">
        <v>0</v>
      </c>
      <c r="T57">
        <v>0</v>
      </c>
      <c r="U57">
        <v>0</v>
      </c>
      <c r="V57">
        <v>0</v>
      </c>
      <c r="W57">
        <v>0</v>
      </c>
      <c r="X57">
        <v>0</v>
      </c>
      <c r="Y57">
        <v>0</v>
      </c>
      <c r="Z57">
        <v>0</v>
      </c>
      <c r="AA57" s="5">
        <f t="shared" si="0"/>
        <v>1</v>
      </c>
      <c r="AB57" s="5">
        <f t="shared" si="1"/>
        <v>1</v>
      </c>
    </row>
    <row r="58" spans="1:28" x14ac:dyDescent="0.3">
      <c r="A58">
        <v>57</v>
      </c>
      <c r="B58" t="s">
        <v>210</v>
      </c>
      <c r="D58" t="s">
        <v>213</v>
      </c>
      <c r="E58" t="s">
        <v>214</v>
      </c>
      <c r="F58" t="s">
        <v>215</v>
      </c>
      <c r="G58">
        <v>1</v>
      </c>
      <c r="H58">
        <v>1</v>
      </c>
      <c r="I58" t="s">
        <v>37</v>
      </c>
      <c r="J58" s="1">
        <v>0</v>
      </c>
      <c r="K58" s="2">
        <v>1</v>
      </c>
      <c r="AA58" s="5">
        <f t="shared" si="0"/>
        <v>1</v>
      </c>
      <c r="AB58" s="5">
        <f t="shared" si="1"/>
        <v>1</v>
      </c>
    </row>
    <row r="59" spans="1:28" x14ac:dyDescent="0.3">
      <c r="A59">
        <v>58</v>
      </c>
      <c r="B59" t="s">
        <v>210</v>
      </c>
      <c r="D59" t="s">
        <v>216</v>
      </c>
      <c r="E59" t="s">
        <v>217</v>
      </c>
      <c r="F59" t="s">
        <v>218</v>
      </c>
      <c r="G59">
        <v>2</v>
      </c>
      <c r="H59">
        <v>2</v>
      </c>
      <c r="I59" t="s">
        <v>48</v>
      </c>
      <c r="J59" s="1">
        <v>1</v>
      </c>
      <c r="K59" s="2">
        <v>1</v>
      </c>
      <c r="AA59" s="5">
        <f t="shared" si="0"/>
        <v>1</v>
      </c>
      <c r="AB59" s="5">
        <f t="shared" si="1"/>
        <v>1</v>
      </c>
    </row>
    <row r="60" spans="1:28" x14ac:dyDescent="0.3">
      <c r="A60">
        <v>59</v>
      </c>
      <c r="B60" t="s">
        <v>210</v>
      </c>
      <c r="D60" t="s">
        <v>219</v>
      </c>
      <c r="E60" t="s">
        <v>220</v>
      </c>
      <c r="F60" t="s">
        <v>221</v>
      </c>
      <c r="G60">
        <v>1</v>
      </c>
      <c r="H60">
        <v>1</v>
      </c>
      <c r="I60" t="s">
        <v>37</v>
      </c>
      <c r="J60" s="1">
        <v>0</v>
      </c>
      <c r="K60" s="2">
        <v>1</v>
      </c>
      <c r="AA60" s="5">
        <f t="shared" si="0"/>
        <v>1</v>
      </c>
      <c r="AB60" s="5">
        <f t="shared" si="1"/>
        <v>1</v>
      </c>
    </row>
    <row r="61" spans="1:28" x14ac:dyDescent="0.3">
      <c r="A61">
        <v>60</v>
      </c>
      <c r="B61" t="s">
        <v>210</v>
      </c>
      <c r="D61" t="s">
        <v>222</v>
      </c>
      <c r="E61" t="s">
        <v>223</v>
      </c>
      <c r="F61" t="s">
        <v>224</v>
      </c>
      <c r="G61">
        <v>1</v>
      </c>
      <c r="H61">
        <v>1</v>
      </c>
      <c r="I61" t="s">
        <v>37</v>
      </c>
      <c r="J61" s="1">
        <v>0</v>
      </c>
      <c r="K61" s="2">
        <v>1</v>
      </c>
      <c r="AA61" s="5">
        <f t="shared" si="0"/>
        <v>1</v>
      </c>
      <c r="AB61" s="5">
        <f t="shared" si="1"/>
        <v>1</v>
      </c>
    </row>
    <row r="62" spans="1:28" x14ac:dyDescent="0.3">
      <c r="A62">
        <v>61</v>
      </c>
      <c r="B62" t="s">
        <v>210</v>
      </c>
      <c r="D62" t="s">
        <v>225</v>
      </c>
      <c r="E62" t="s">
        <v>226</v>
      </c>
      <c r="F62" t="s">
        <v>227</v>
      </c>
      <c r="G62">
        <v>1</v>
      </c>
      <c r="H62">
        <v>1</v>
      </c>
      <c r="I62" t="s">
        <v>37</v>
      </c>
      <c r="J62" s="1">
        <v>0</v>
      </c>
      <c r="K62" s="2">
        <v>1</v>
      </c>
      <c r="AA62" s="5">
        <f t="shared" si="0"/>
        <v>1</v>
      </c>
      <c r="AB62" s="5">
        <f t="shared" si="1"/>
        <v>1</v>
      </c>
    </row>
    <row r="63" spans="1:28" x14ac:dyDescent="0.3">
      <c r="A63">
        <v>62</v>
      </c>
      <c r="B63" t="s">
        <v>228</v>
      </c>
      <c r="D63" t="s">
        <v>229</v>
      </c>
      <c r="E63" t="s">
        <v>230</v>
      </c>
      <c r="F63" t="s">
        <v>231</v>
      </c>
      <c r="G63">
        <v>1</v>
      </c>
      <c r="H63">
        <v>1</v>
      </c>
      <c r="I63" t="s">
        <v>32</v>
      </c>
      <c r="J63" s="1">
        <v>0</v>
      </c>
      <c r="K63" s="2">
        <v>1</v>
      </c>
      <c r="AA63" s="5">
        <f t="shared" si="0"/>
        <v>1</v>
      </c>
      <c r="AB63" s="5">
        <f t="shared" si="1"/>
        <v>1</v>
      </c>
    </row>
    <row r="64" spans="1:28" x14ac:dyDescent="0.3">
      <c r="A64">
        <v>63</v>
      </c>
      <c r="B64" t="s">
        <v>228</v>
      </c>
      <c r="D64" t="s">
        <v>232</v>
      </c>
      <c r="E64" t="s">
        <v>233</v>
      </c>
      <c r="F64" t="s">
        <v>234</v>
      </c>
      <c r="G64">
        <v>1</v>
      </c>
      <c r="H64">
        <v>1</v>
      </c>
      <c r="I64" t="s">
        <v>37</v>
      </c>
      <c r="J64" s="1">
        <v>0</v>
      </c>
      <c r="AA64" s="5">
        <f t="shared" si="0"/>
        <v>0</v>
      </c>
      <c r="AB64" s="5">
        <f t="shared" si="1"/>
        <v>0</v>
      </c>
    </row>
    <row r="65" spans="1:28" x14ac:dyDescent="0.3">
      <c r="A65">
        <v>64</v>
      </c>
      <c r="B65" t="s">
        <v>228</v>
      </c>
      <c r="D65" t="s">
        <v>235</v>
      </c>
      <c r="E65" t="s">
        <v>236</v>
      </c>
      <c r="F65" t="s">
        <v>237</v>
      </c>
      <c r="G65">
        <v>1</v>
      </c>
      <c r="H65">
        <v>1</v>
      </c>
      <c r="I65" t="s">
        <v>32</v>
      </c>
      <c r="J65" s="1">
        <v>0</v>
      </c>
      <c r="K65" s="2">
        <v>1</v>
      </c>
      <c r="AA65" s="5">
        <f t="shared" si="0"/>
        <v>1</v>
      </c>
      <c r="AB65" s="5">
        <f t="shared" si="1"/>
        <v>1</v>
      </c>
    </row>
    <row r="66" spans="1:28" x14ac:dyDescent="0.3">
      <c r="A66">
        <v>65</v>
      </c>
      <c r="B66" t="s">
        <v>228</v>
      </c>
      <c r="D66" t="s">
        <v>238</v>
      </c>
      <c r="E66" t="s">
        <v>239</v>
      </c>
      <c r="F66" t="s">
        <v>240</v>
      </c>
      <c r="G66">
        <v>1</v>
      </c>
      <c r="H66">
        <v>1</v>
      </c>
      <c r="I66" t="s">
        <v>37</v>
      </c>
      <c r="J66" s="1">
        <v>0</v>
      </c>
      <c r="K66" s="2">
        <v>1</v>
      </c>
      <c r="AA66" s="5">
        <f t="shared" ref="AA66:AA129" si="2">SUM(K66:Z66)</f>
        <v>1</v>
      </c>
      <c r="AB66" s="5">
        <f t="shared" ref="AB66:AB129" si="3">SUM(K66:O66)</f>
        <v>1</v>
      </c>
    </row>
    <row r="67" spans="1:28" x14ac:dyDescent="0.3">
      <c r="A67">
        <v>66</v>
      </c>
      <c r="B67" t="s">
        <v>228</v>
      </c>
      <c r="D67" t="s">
        <v>241</v>
      </c>
      <c r="E67" t="s">
        <v>242</v>
      </c>
      <c r="F67" t="s">
        <v>243</v>
      </c>
      <c r="G67">
        <v>6</v>
      </c>
      <c r="H67">
        <v>6</v>
      </c>
      <c r="I67" t="s">
        <v>32</v>
      </c>
      <c r="J67" s="1">
        <v>0</v>
      </c>
      <c r="K67" s="2">
        <v>0</v>
      </c>
      <c r="L67" s="2">
        <v>3</v>
      </c>
      <c r="M67" s="2">
        <v>3</v>
      </c>
      <c r="N67" s="2">
        <v>0</v>
      </c>
      <c r="O67" s="2">
        <v>0</v>
      </c>
      <c r="P67">
        <v>0</v>
      </c>
      <c r="Q67">
        <v>0</v>
      </c>
      <c r="R67">
        <v>0</v>
      </c>
      <c r="S67">
        <v>0</v>
      </c>
      <c r="T67">
        <v>0</v>
      </c>
      <c r="U67">
        <v>0</v>
      </c>
      <c r="V67">
        <v>0</v>
      </c>
      <c r="W67">
        <v>0</v>
      </c>
      <c r="X67">
        <v>0</v>
      </c>
      <c r="Y67">
        <v>0</v>
      </c>
      <c r="Z67">
        <v>0</v>
      </c>
      <c r="AA67" s="5">
        <f t="shared" si="2"/>
        <v>6</v>
      </c>
      <c r="AB67" s="5">
        <f t="shared" si="3"/>
        <v>6</v>
      </c>
    </row>
    <row r="68" spans="1:28" x14ac:dyDescent="0.3">
      <c r="A68">
        <v>67</v>
      </c>
      <c r="B68" t="s">
        <v>244</v>
      </c>
      <c r="D68" t="s">
        <v>245</v>
      </c>
      <c r="E68" t="s">
        <v>246</v>
      </c>
      <c r="F68" t="s">
        <v>247</v>
      </c>
      <c r="G68">
        <v>1</v>
      </c>
      <c r="H68">
        <v>1</v>
      </c>
      <c r="I68" t="s">
        <v>37</v>
      </c>
      <c r="J68" s="1">
        <v>0</v>
      </c>
      <c r="K68" s="2">
        <v>1</v>
      </c>
      <c r="AA68" s="5">
        <f t="shared" si="2"/>
        <v>1</v>
      </c>
      <c r="AB68" s="5">
        <f t="shared" si="3"/>
        <v>1</v>
      </c>
    </row>
    <row r="69" spans="1:28" x14ac:dyDescent="0.3">
      <c r="A69">
        <v>68</v>
      </c>
      <c r="B69" t="s">
        <v>244</v>
      </c>
      <c r="D69" t="s">
        <v>248</v>
      </c>
      <c r="E69" t="s">
        <v>249</v>
      </c>
      <c r="F69" t="s">
        <v>250</v>
      </c>
      <c r="G69">
        <v>1</v>
      </c>
      <c r="H69">
        <v>1</v>
      </c>
      <c r="I69" t="s">
        <v>32</v>
      </c>
      <c r="J69" s="1">
        <v>0</v>
      </c>
      <c r="K69" s="2">
        <v>1</v>
      </c>
      <c r="AA69" s="5">
        <f t="shared" si="2"/>
        <v>1</v>
      </c>
      <c r="AB69" s="5">
        <f t="shared" si="3"/>
        <v>1</v>
      </c>
    </row>
    <row r="70" spans="1:28" x14ac:dyDescent="0.3">
      <c r="A70">
        <v>69</v>
      </c>
      <c r="B70" t="s">
        <v>244</v>
      </c>
      <c r="D70" t="s">
        <v>251</v>
      </c>
      <c r="E70" t="s">
        <v>252</v>
      </c>
      <c r="F70" t="s">
        <v>253</v>
      </c>
      <c r="G70">
        <v>1</v>
      </c>
      <c r="H70">
        <v>1</v>
      </c>
      <c r="I70" t="s">
        <v>32</v>
      </c>
      <c r="J70" s="1">
        <v>0</v>
      </c>
      <c r="L70" s="2">
        <v>1</v>
      </c>
      <c r="AA70" s="5">
        <f t="shared" si="2"/>
        <v>1</v>
      </c>
      <c r="AB70" s="5">
        <f t="shared" si="3"/>
        <v>1</v>
      </c>
    </row>
    <row r="71" spans="1:28" x14ac:dyDescent="0.3">
      <c r="A71">
        <v>70</v>
      </c>
      <c r="B71" t="s">
        <v>244</v>
      </c>
      <c r="D71" t="s">
        <v>254</v>
      </c>
      <c r="E71" t="s">
        <v>255</v>
      </c>
      <c r="F71" t="s">
        <v>256</v>
      </c>
      <c r="G71">
        <v>1</v>
      </c>
      <c r="H71">
        <v>1</v>
      </c>
      <c r="I71" t="s">
        <v>32</v>
      </c>
      <c r="J71" s="1">
        <v>0</v>
      </c>
      <c r="K71" s="2">
        <v>1</v>
      </c>
      <c r="AA71" s="5">
        <f t="shared" si="2"/>
        <v>1</v>
      </c>
      <c r="AB71" s="5">
        <f t="shared" si="3"/>
        <v>1</v>
      </c>
    </row>
    <row r="72" spans="1:28" x14ac:dyDescent="0.3">
      <c r="A72">
        <v>71</v>
      </c>
      <c r="B72" t="s">
        <v>244</v>
      </c>
      <c r="D72" t="s">
        <v>257</v>
      </c>
      <c r="E72" t="s">
        <v>258</v>
      </c>
      <c r="F72" t="s">
        <v>259</v>
      </c>
      <c r="G72">
        <v>1</v>
      </c>
      <c r="H72">
        <v>1</v>
      </c>
      <c r="I72" t="s">
        <v>32</v>
      </c>
      <c r="J72" s="1">
        <v>0</v>
      </c>
      <c r="K72" s="2">
        <v>1</v>
      </c>
      <c r="AA72" s="5">
        <f t="shared" si="2"/>
        <v>1</v>
      </c>
      <c r="AB72" s="5">
        <f t="shared" si="3"/>
        <v>1</v>
      </c>
    </row>
    <row r="73" spans="1:28" x14ac:dyDescent="0.3">
      <c r="A73">
        <v>72</v>
      </c>
      <c r="B73" t="s">
        <v>244</v>
      </c>
      <c r="D73" t="s">
        <v>260</v>
      </c>
      <c r="E73" t="s">
        <v>261</v>
      </c>
      <c r="F73" t="s">
        <v>262</v>
      </c>
      <c r="G73">
        <v>1</v>
      </c>
      <c r="H73">
        <v>1</v>
      </c>
      <c r="I73" t="s">
        <v>48</v>
      </c>
      <c r="J73" s="1">
        <v>1</v>
      </c>
      <c r="K73" s="2">
        <v>1</v>
      </c>
      <c r="AA73" s="5">
        <f t="shared" si="2"/>
        <v>1</v>
      </c>
      <c r="AB73" s="5">
        <f t="shared" si="3"/>
        <v>1</v>
      </c>
    </row>
    <row r="74" spans="1:28" x14ac:dyDescent="0.3">
      <c r="A74">
        <v>73</v>
      </c>
      <c r="B74" t="s">
        <v>244</v>
      </c>
      <c r="D74" t="s">
        <v>263</v>
      </c>
      <c r="E74" t="s">
        <v>264</v>
      </c>
      <c r="F74" t="s">
        <v>265</v>
      </c>
      <c r="G74">
        <v>30</v>
      </c>
      <c r="H74">
        <v>30</v>
      </c>
      <c r="I74" t="s">
        <v>37</v>
      </c>
      <c r="J74" s="1">
        <v>12</v>
      </c>
      <c r="K74" s="2">
        <v>0</v>
      </c>
      <c r="L74" s="2">
        <v>0</v>
      </c>
      <c r="M74" s="2">
        <v>0</v>
      </c>
      <c r="N74" s="2">
        <v>0</v>
      </c>
      <c r="O74" s="2">
        <v>0</v>
      </c>
      <c r="P74">
        <v>0</v>
      </c>
      <c r="Q74">
        <v>0</v>
      </c>
      <c r="R74">
        <v>0</v>
      </c>
      <c r="S74">
        <v>0</v>
      </c>
      <c r="T74">
        <v>0</v>
      </c>
      <c r="U74">
        <v>0</v>
      </c>
      <c r="V74">
        <v>0</v>
      </c>
      <c r="W74">
        <v>0</v>
      </c>
      <c r="X74">
        <v>0</v>
      </c>
      <c r="Y74">
        <v>0</v>
      </c>
      <c r="Z74">
        <v>0</v>
      </c>
      <c r="AA74" s="5">
        <f t="shared" si="2"/>
        <v>0</v>
      </c>
      <c r="AB74" s="5">
        <f t="shared" si="3"/>
        <v>0</v>
      </c>
    </row>
    <row r="75" spans="1:28" x14ac:dyDescent="0.3">
      <c r="A75">
        <v>74</v>
      </c>
      <c r="B75" t="s">
        <v>244</v>
      </c>
      <c r="D75" t="s">
        <v>266</v>
      </c>
      <c r="E75" t="s">
        <v>267</v>
      </c>
      <c r="F75" t="s">
        <v>268</v>
      </c>
      <c r="G75">
        <v>48</v>
      </c>
      <c r="H75">
        <v>48</v>
      </c>
      <c r="I75" t="s">
        <v>37</v>
      </c>
      <c r="J75" s="1">
        <v>2</v>
      </c>
      <c r="K75" s="2">
        <v>16</v>
      </c>
      <c r="L75" s="2">
        <v>6</v>
      </c>
      <c r="M75" s="2">
        <v>0</v>
      </c>
      <c r="N75" s="2">
        <v>0</v>
      </c>
      <c r="O75" s="2">
        <v>0</v>
      </c>
      <c r="P75">
        <v>0</v>
      </c>
      <c r="Q75">
        <v>0</v>
      </c>
      <c r="R75">
        <v>0</v>
      </c>
      <c r="S75">
        <v>0</v>
      </c>
      <c r="T75">
        <v>0</v>
      </c>
      <c r="U75">
        <v>0</v>
      </c>
      <c r="V75">
        <v>0</v>
      </c>
      <c r="W75">
        <v>0</v>
      </c>
      <c r="X75">
        <v>0</v>
      </c>
      <c r="Y75">
        <v>0</v>
      </c>
      <c r="Z75">
        <v>0</v>
      </c>
      <c r="AA75" s="5">
        <f t="shared" si="2"/>
        <v>22</v>
      </c>
      <c r="AB75" s="5">
        <f t="shared" si="3"/>
        <v>22</v>
      </c>
    </row>
    <row r="76" spans="1:28" x14ac:dyDescent="0.3">
      <c r="A76">
        <v>75</v>
      </c>
      <c r="B76" t="s">
        <v>244</v>
      </c>
      <c r="D76" t="s">
        <v>269</v>
      </c>
      <c r="E76" t="s">
        <v>270</v>
      </c>
      <c r="F76" t="s">
        <v>271</v>
      </c>
      <c r="G76">
        <v>1</v>
      </c>
      <c r="H76">
        <v>1</v>
      </c>
      <c r="I76" t="s">
        <v>37</v>
      </c>
      <c r="J76" s="1">
        <v>0</v>
      </c>
      <c r="K76" s="2">
        <v>1</v>
      </c>
      <c r="AA76" s="5">
        <f t="shared" si="2"/>
        <v>1</v>
      </c>
      <c r="AB76" s="5">
        <f t="shared" si="3"/>
        <v>1</v>
      </c>
    </row>
    <row r="77" spans="1:28" x14ac:dyDescent="0.3">
      <c r="A77">
        <v>76</v>
      </c>
      <c r="B77" t="s">
        <v>244</v>
      </c>
      <c r="D77" t="s">
        <v>272</v>
      </c>
      <c r="E77" t="s">
        <v>273</v>
      </c>
      <c r="F77" t="s">
        <v>274</v>
      </c>
      <c r="G77">
        <v>3</v>
      </c>
      <c r="H77">
        <v>3</v>
      </c>
      <c r="I77" t="s">
        <v>37</v>
      </c>
      <c r="J77" s="1">
        <v>0</v>
      </c>
      <c r="K77" s="2">
        <v>1</v>
      </c>
      <c r="L77" s="2">
        <v>1</v>
      </c>
      <c r="M77" s="2">
        <v>1</v>
      </c>
      <c r="AA77" s="5">
        <f t="shared" si="2"/>
        <v>3</v>
      </c>
      <c r="AB77" s="5">
        <f t="shared" si="3"/>
        <v>3</v>
      </c>
    </row>
    <row r="78" spans="1:28" x14ac:dyDescent="0.3">
      <c r="A78">
        <v>77</v>
      </c>
      <c r="B78" t="s">
        <v>275</v>
      </c>
      <c r="D78" t="s">
        <v>276</v>
      </c>
      <c r="E78" t="s">
        <v>277</v>
      </c>
      <c r="F78" t="s">
        <v>278</v>
      </c>
      <c r="G78">
        <v>6</v>
      </c>
      <c r="H78">
        <v>6</v>
      </c>
      <c r="I78" t="s">
        <v>37</v>
      </c>
      <c r="J78" s="1">
        <v>0</v>
      </c>
      <c r="K78" s="2">
        <v>3</v>
      </c>
      <c r="L78" s="2">
        <v>3</v>
      </c>
      <c r="AA78" s="5">
        <f t="shared" si="2"/>
        <v>6</v>
      </c>
      <c r="AB78" s="5">
        <f t="shared" si="3"/>
        <v>6</v>
      </c>
    </row>
    <row r="79" spans="1:28" x14ac:dyDescent="0.3">
      <c r="A79">
        <v>78</v>
      </c>
      <c r="B79" t="s">
        <v>275</v>
      </c>
      <c r="D79" t="s">
        <v>279</v>
      </c>
      <c r="E79" t="s">
        <v>280</v>
      </c>
      <c r="F79" t="s">
        <v>281</v>
      </c>
      <c r="G79">
        <v>21</v>
      </c>
      <c r="H79">
        <v>21</v>
      </c>
      <c r="I79" t="s">
        <v>37</v>
      </c>
      <c r="J79" s="1">
        <v>9</v>
      </c>
      <c r="K79" s="2">
        <v>6</v>
      </c>
      <c r="L79" s="2">
        <v>0</v>
      </c>
      <c r="M79" s="2">
        <v>0</v>
      </c>
      <c r="N79" s="2">
        <v>0</v>
      </c>
      <c r="O79" s="2">
        <v>0</v>
      </c>
      <c r="P79">
        <v>0</v>
      </c>
      <c r="Q79">
        <v>0</v>
      </c>
      <c r="R79">
        <v>0</v>
      </c>
      <c r="S79">
        <v>0</v>
      </c>
      <c r="T79">
        <v>0</v>
      </c>
      <c r="U79">
        <v>0</v>
      </c>
      <c r="V79">
        <v>0</v>
      </c>
      <c r="W79">
        <v>0</v>
      </c>
      <c r="X79">
        <v>0</v>
      </c>
      <c r="Y79">
        <v>0</v>
      </c>
      <c r="Z79">
        <v>0</v>
      </c>
      <c r="AA79" s="5">
        <f t="shared" si="2"/>
        <v>6</v>
      </c>
      <c r="AB79" s="5">
        <f t="shared" si="3"/>
        <v>6</v>
      </c>
    </row>
    <row r="80" spans="1:28" x14ac:dyDescent="0.3">
      <c r="A80">
        <v>79</v>
      </c>
      <c r="B80" t="s">
        <v>275</v>
      </c>
      <c r="C80" t="s">
        <v>282</v>
      </c>
      <c r="D80" t="s">
        <v>283</v>
      </c>
      <c r="E80" t="s">
        <v>284</v>
      </c>
      <c r="F80" t="s">
        <v>285</v>
      </c>
      <c r="G80">
        <v>300</v>
      </c>
      <c r="H80">
        <v>300</v>
      </c>
      <c r="I80" t="s">
        <v>37</v>
      </c>
      <c r="J80" s="1">
        <v>0</v>
      </c>
      <c r="K80" s="2">
        <v>25</v>
      </c>
      <c r="L80" s="2">
        <v>50</v>
      </c>
      <c r="M80" s="2">
        <v>50</v>
      </c>
      <c r="N80" s="2">
        <v>50</v>
      </c>
      <c r="O80" s="2">
        <v>50</v>
      </c>
      <c r="P80">
        <v>50</v>
      </c>
      <c r="Q80">
        <v>25</v>
      </c>
      <c r="AA80" s="5">
        <f t="shared" si="2"/>
        <v>300</v>
      </c>
      <c r="AB80" s="5">
        <f t="shared" si="3"/>
        <v>225</v>
      </c>
    </row>
    <row r="81" spans="1:28" x14ac:dyDescent="0.3">
      <c r="A81">
        <v>80</v>
      </c>
      <c r="B81" t="s">
        <v>275</v>
      </c>
      <c r="D81" t="s">
        <v>286</v>
      </c>
      <c r="E81" t="s">
        <v>287</v>
      </c>
      <c r="F81" t="s">
        <v>288</v>
      </c>
      <c r="G81">
        <v>18</v>
      </c>
      <c r="H81">
        <v>18</v>
      </c>
      <c r="I81" t="s">
        <v>37</v>
      </c>
      <c r="J81" s="1">
        <v>0</v>
      </c>
      <c r="K81" s="2">
        <v>0</v>
      </c>
      <c r="L81" s="2">
        <v>0</v>
      </c>
      <c r="M81" s="2">
        <v>0</v>
      </c>
      <c r="N81" s="2">
        <v>0</v>
      </c>
      <c r="O81" s="2">
        <v>0</v>
      </c>
      <c r="P81">
        <v>0</v>
      </c>
      <c r="Q81">
        <v>0</v>
      </c>
      <c r="R81">
        <v>0</v>
      </c>
      <c r="S81">
        <v>0</v>
      </c>
      <c r="T81">
        <v>0</v>
      </c>
      <c r="U81">
        <v>0</v>
      </c>
      <c r="V81">
        <v>0</v>
      </c>
      <c r="W81">
        <v>0</v>
      </c>
      <c r="X81">
        <v>0</v>
      </c>
      <c r="Y81">
        <v>0</v>
      </c>
      <c r="Z81">
        <v>0</v>
      </c>
      <c r="AA81" s="5">
        <f t="shared" si="2"/>
        <v>0</v>
      </c>
      <c r="AB81" s="5">
        <f t="shared" si="3"/>
        <v>0</v>
      </c>
    </row>
    <row r="82" spans="1:28" x14ac:dyDescent="0.3">
      <c r="A82">
        <v>81</v>
      </c>
      <c r="B82" t="s">
        <v>275</v>
      </c>
      <c r="D82" t="s">
        <v>289</v>
      </c>
      <c r="E82" t="s">
        <v>290</v>
      </c>
      <c r="F82" t="s">
        <v>291</v>
      </c>
      <c r="G82">
        <v>1</v>
      </c>
      <c r="H82">
        <v>1</v>
      </c>
      <c r="I82" t="s">
        <v>37</v>
      </c>
      <c r="J82" s="1">
        <v>0</v>
      </c>
      <c r="K82" s="2">
        <v>1</v>
      </c>
      <c r="AA82" s="5">
        <f t="shared" si="2"/>
        <v>1</v>
      </c>
      <c r="AB82" s="5">
        <f t="shared" si="3"/>
        <v>1</v>
      </c>
    </row>
    <row r="83" spans="1:28" x14ac:dyDescent="0.3">
      <c r="A83">
        <v>82</v>
      </c>
      <c r="B83" t="s">
        <v>275</v>
      </c>
      <c r="D83" t="s">
        <v>292</v>
      </c>
      <c r="E83" t="s">
        <v>293</v>
      </c>
      <c r="F83" t="s">
        <v>294</v>
      </c>
      <c r="G83">
        <v>1</v>
      </c>
      <c r="H83">
        <v>1</v>
      </c>
      <c r="I83" t="s">
        <v>48</v>
      </c>
      <c r="J83" s="1">
        <v>1</v>
      </c>
      <c r="AA83" s="5">
        <f t="shared" si="2"/>
        <v>0</v>
      </c>
      <c r="AB83" s="5">
        <f t="shared" si="3"/>
        <v>0</v>
      </c>
    </row>
    <row r="84" spans="1:28" x14ac:dyDescent="0.3">
      <c r="A84">
        <v>83</v>
      </c>
      <c r="B84" t="s">
        <v>275</v>
      </c>
      <c r="D84" t="s">
        <v>295</v>
      </c>
      <c r="E84" t="s">
        <v>296</v>
      </c>
      <c r="F84" t="s">
        <v>297</v>
      </c>
      <c r="G84">
        <v>1</v>
      </c>
      <c r="H84">
        <v>1</v>
      </c>
      <c r="I84" t="s">
        <v>37</v>
      </c>
      <c r="J84" s="1">
        <v>0</v>
      </c>
      <c r="K84" s="2">
        <v>1</v>
      </c>
      <c r="AA84" s="5">
        <f t="shared" si="2"/>
        <v>1</v>
      </c>
      <c r="AB84" s="5">
        <f t="shared" si="3"/>
        <v>1</v>
      </c>
    </row>
    <row r="85" spans="1:28" x14ac:dyDescent="0.3">
      <c r="A85">
        <v>84</v>
      </c>
      <c r="B85" t="s">
        <v>275</v>
      </c>
      <c r="D85" t="s">
        <v>298</v>
      </c>
      <c r="E85" t="s">
        <v>299</v>
      </c>
      <c r="F85" t="s">
        <v>300</v>
      </c>
      <c r="G85">
        <v>1</v>
      </c>
      <c r="H85">
        <v>1</v>
      </c>
      <c r="I85" t="s">
        <v>48</v>
      </c>
      <c r="J85" s="1">
        <v>0</v>
      </c>
      <c r="AA85" s="5">
        <f t="shared" si="2"/>
        <v>0</v>
      </c>
      <c r="AB85" s="5">
        <f t="shared" si="3"/>
        <v>0</v>
      </c>
    </row>
    <row r="86" spans="1:28" x14ac:dyDescent="0.3">
      <c r="A86">
        <v>85</v>
      </c>
      <c r="B86" t="s">
        <v>275</v>
      </c>
      <c r="D86" t="s">
        <v>301</v>
      </c>
      <c r="E86" t="s">
        <v>302</v>
      </c>
      <c r="F86" t="s">
        <v>303</v>
      </c>
      <c r="G86">
        <v>4</v>
      </c>
      <c r="H86">
        <v>4</v>
      </c>
      <c r="I86" t="s">
        <v>37</v>
      </c>
      <c r="J86" s="1">
        <v>0</v>
      </c>
      <c r="K86" s="2">
        <v>1</v>
      </c>
      <c r="L86" s="2">
        <v>1</v>
      </c>
      <c r="M86" s="2">
        <v>1</v>
      </c>
      <c r="AA86" s="5">
        <f t="shared" si="2"/>
        <v>3</v>
      </c>
      <c r="AB86" s="5">
        <f t="shared" si="3"/>
        <v>3</v>
      </c>
    </row>
    <row r="87" spans="1:28" x14ac:dyDescent="0.3">
      <c r="A87">
        <v>86</v>
      </c>
      <c r="B87" t="s">
        <v>275</v>
      </c>
      <c r="D87" t="s">
        <v>304</v>
      </c>
      <c r="E87" t="s">
        <v>305</v>
      </c>
      <c r="F87" t="s">
        <v>306</v>
      </c>
      <c r="G87">
        <v>1</v>
      </c>
      <c r="H87">
        <v>1</v>
      </c>
      <c r="I87" t="s">
        <v>32</v>
      </c>
      <c r="J87" s="1">
        <v>0</v>
      </c>
      <c r="K87" s="2">
        <v>1</v>
      </c>
      <c r="AA87" s="5">
        <f t="shared" si="2"/>
        <v>1</v>
      </c>
      <c r="AB87" s="5">
        <f t="shared" si="3"/>
        <v>1</v>
      </c>
    </row>
    <row r="88" spans="1:28" x14ac:dyDescent="0.3">
      <c r="A88">
        <v>87</v>
      </c>
      <c r="B88" t="s">
        <v>275</v>
      </c>
      <c r="D88" t="s">
        <v>307</v>
      </c>
      <c r="E88" t="s">
        <v>308</v>
      </c>
      <c r="F88" t="s">
        <v>309</v>
      </c>
      <c r="G88">
        <v>1</v>
      </c>
      <c r="H88">
        <v>1</v>
      </c>
      <c r="I88" t="s">
        <v>32</v>
      </c>
      <c r="J88" s="1">
        <v>0</v>
      </c>
      <c r="K88" s="2">
        <v>0</v>
      </c>
      <c r="L88" s="2">
        <v>1</v>
      </c>
      <c r="AA88" s="5">
        <f t="shared" si="2"/>
        <v>1</v>
      </c>
      <c r="AB88" s="5">
        <f t="shared" si="3"/>
        <v>1</v>
      </c>
    </row>
    <row r="89" spans="1:28" x14ac:dyDescent="0.3">
      <c r="A89">
        <v>88</v>
      </c>
      <c r="B89" t="s">
        <v>275</v>
      </c>
      <c r="D89" t="s">
        <v>310</v>
      </c>
      <c r="E89" t="s">
        <v>311</v>
      </c>
      <c r="F89" t="s">
        <v>312</v>
      </c>
      <c r="G89">
        <v>5</v>
      </c>
      <c r="H89">
        <v>5</v>
      </c>
      <c r="I89" t="s">
        <v>37</v>
      </c>
      <c r="J89" s="1">
        <v>0</v>
      </c>
      <c r="K89" s="2">
        <v>1</v>
      </c>
      <c r="L89" s="2">
        <v>1</v>
      </c>
      <c r="M89" s="2">
        <v>2</v>
      </c>
      <c r="AA89" s="5">
        <f t="shared" si="2"/>
        <v>4</v>
      </c>
      <c r="AB89" s="5">
        <f t="shared" si="3"/>
        <v>4</v>
      </c>
    </row>
    <row r="90" spans="1:28" x14ac:dyDescent="0.3">
      <c r="A90">
        <v>89</v>
      </c>
      <c r="B90" t="s">
        <v>275</v>
      </c>
      <c r="D90" t="s">
        <v>313</v>
      </c>
      <c r="E90" t="s">
        <v>314</v>
      </c>
      <c r="F90" t="s">
        <v>315</v>
      </c>
      <c r="G90">
        <v>2</v>
      </c>
      <c r="H90">
        <v>2</v>
      </c>
      <c r="I90" t="s">
        <v>32</v>
      </c>
      <c r="J90" s="1">
        <v>0</v>
      </c>
      <c r="K90" s="2">
        <v>1</v>
      </c>
      <c r="AA90" s="5">
        <f t="shared" si="2"/>
        <v>1</v>
      </c>
      <c r="AB90" s="5">
        <f t="shared" si="3"/>
        <v>1</v>
      </c>
    </row>
    <row r="91" spans="1:28" x14ac:dyDescent="0.3">
      <c r="A91">
        <v>90</v>
      </c>
      <c r="B91" t="s">
        <v>275</v>
      </c>
      <c r="D91" t="s">
        <v>316</v>
      </c>
      <c r="E91" t="s">
        <v>317</v>
      </c>
      <c r="F91" t="s">
        <v>318</v>
      </c>
      <c r="G91">
        <v>2</v>
      </c>
      <c r="H91">
        <v>2</v>
      </c>
      <c r="I91" t="s">
        <v>32</v>
      </c>
      <c r="J91" s="1">
        <v>0</v>
      </c>
      <c r="K91" s="2">
        <v>1</v>
      </c>
      <c r="L91" s="2">
        <v>1</v>
      </c>
      <c r="AA91" s="5">
        <f t="shared" si="2"/>
        <v>2</v>
      </c>
      <c r="AB91" s="5">
        <f t="shared" si="3"/>
        <v>2</v>
      </c>
    </row>
    <row r="92" spans="1:28" x14ac:dyDescent="0.3">
      <c r="A92">
        <v>91</v>
      </c>
      <c r="B92" t="s">
        <v>275</v>
      </c>
      <c r="D92" t="s">
        <v>319</v>
      </c>
      <c r="E92" t="s">
        <v>320</v>
      </c>
      <c r="F92" t="s">
        <v>321</v>
      </c>
      <c r="G92">
        <v>7</v>
      </c>
      <c r="H92">
        <v>7</v>
      </c>
      <c r="I92" t="s">
        <v>37</v>
      </c>
      <c r="J92" s="1">
        <v>0</v>
      </c>
      <c r="AA92" s="5">
        <f t="shared" si="2"/>
        <v>0</v>
      </c>
      <c r="AB92" s="5">
        <f t="shared" si="3"/>
        <v>0</v>
      </c>
    </row>
    <row r="93" spans="1:28" x14ac:dyDescent="0.3">
      <c r="A93">
        <v>92</v>
      </c>
      <c r="B93" t="s">
        <v>275</v>
      </c>
      <c r="D93" t="s">
        <v>322</v>
      </c>
      <c r="E93" t="s">
        <v>323</v>
      </c>
      <c r="F93" t="s">
        <v>324</v>
      </c>
      <c r="G93">
        <v>3</v>
      </c>
      <c r="H93">
        <v>3</v>
      </c>
      <c r="I93" t="s">
        <v>48</v>
      </c>
      <c r="J93" s="1">
        <v>3</v>
      </c>
      <c r="K93" s="2">
        <v>1</v>
      </c>
      <c r="L93" s="2">
        <v>1</v>
      </c>
      <c r="AA93" s="5">
        <f t="shared" si="2"/>
        <v>2</v>
      </c>
      <c r="AB93" s="5">
        <f t="shared" si="3"/>
        <v>2</v>
      </c>
    </row>
    <row r="94" spans="1:28" x14ac:dyDescent="0.3">
      <c r="A94">
        <v>93</v>
      </c>
      <c r="B94" t="s">
        <v>275</v>
      </c>
      <c r="D94" t="s">
        <v>325</v>
      </c>
      <c r="E94" t="s">
        <v>326</v>
      </c>
      <c r="F94" t="s">
        <v>327</v>
      </c>
      <c r="G94">
        <v>8</v>
      </c>
      <c r="H94">
        <v>8</v>
      </c>
      <c r="I94" t="s">
        <v>48</v>
      </c>
      <c r="J94" s="1">
        <v>6</v>
      </c>
      <c r="K94" s="2">
        <v>2</v>
      </c>
      <c r="L94" s="2">
        <v>4</v>
      </c>
      <c r="AA94" s="5">
        <f t="shared" si="2"/>
        <v>6</v>
      </c>
      <c r="AB94" s="5">
        <f t="shared" si="3"/>
        <v>6</v>
      </c>
    </row>
    <row r="95" spans="1:28" x14ac:dyDescent="0.3">
      <c r="A95">
        <v>94</v>
      </c>
      <c r="B95" t="s">
        <v>275</v>
      </c>
      <c r="D95" t="s">
        <v>328</v>
      </c>
      <c r="E95" t="s">
        <v>329</v>
      </c>
      <c r="F95" t="s">
        <v>330</v>
      </c>
      <c r="G95">
        <v>1</v>
      </c>
      <c r="H95">
        <v>1</v>
      </c>
      <c r="I95" t="s">
        <v>37</v>
      </c>
      <c r="J95" s="1">
        <v>0</v>
      </c>
      <c r="K95" s="2">
        <v>1</v>
      </c>
      <c r="AA95" s="5">
        <f t="shared" si="2"/>
        <v>1</v>
      </c>
      <c r="AB95" s="5">
        <f t="shared" si="3"/>
        <v>1</v>
      </c>
    </row>
    <row r="96" spans="1:28" x14ac:dyDescent="0.3">
      <c r="A96">
        <v>95</v>
      </c>
      <c r="B96" t="s">
        <v>275</v>
      </c>
      <c r="D96" t="s">
        <v>331</v>
      </c>
      <c r="E96" t="s">
        <v>332</v>
      </c>
      <c r="F96" t="s">
        <v>333</v>
      </c>
      <c r="G96">
        <v>4</v>
      </c>
      <c r="H96">
        <v>4</v>
      </c>
      <c r="I96" t="s">
        <v>32</v>
      </c>
      <c r="J96" s="1">
        <v>0</v>
      </c>
      <c r="L96" s="2">
        <v>2</v>
      </c>
      <c r="M96" s="2">
        <v>1</v>
      </c>
      <c r="N96" s="2">
        <v>1</v>
      </c>
      <c r="AA96" s="5">
        <f t="shared" si="2"/>
        <v>4</v>
      </c>
      <c r="AB96" s="5">
        <f t="shared" si="3"/>
        <v>4</v>
      </c>
    </row>
    <row r="97" spans="1:28" x14ac:dyDescent="0.3">
      <c r="A97">
        <v>96</v>
      </c>
      <c r="B97" t="s">
        <v>275</v>
      </c>
      <c r="D97" t="s">
        <v>334</v>
      </c>
      <c r="E97" t="s">
        <v>335</v>
      </c>
      <c r="F97" t="s">
        <v>336</v>
      </c>
      <c r="G97">
        <v>2</v>
      </c>
      <c r="H97">
        <v>2</v>
      </c>
      <c r="I97" t="s">
        <v>48</v>
      </c>
      <c r="J97" s="1">
        <v>1</v>
      </c>
      <c r="AA97" s="5">
        <f t="shared" si="2"/>
        <v>0</v>
      </c>
      <c r="AB97" s="5">
        <f t="shared" si="3"/>
        <v>0</v>
      </c>
    </row>
    <row r="98" spans="1:28" x14ac:dyDescent="0.3">
      <c r="A98">
        <v>97</v>
      </c>
      <c r="B98" t="s">
        <v>275</v>
      </c>
      <c r="D98" t="s">
        <v>337</v>
      </c>
      <c r="E98" t="s">
        <v>338</v>
      </c>
      <c r="F98" t="s">
        <v>339</v>
      </c>
      <c r="G98">
        <v>1</v>
      </c>
      <c r="H98">
        <v>1</v>
      </c>
      <c r="I98" t="s">
        <v>32</v>
      </c>
      <c r="J98" s="1">
        <v>0</v>
      </c>
      <c r="K98" s="2">
        <v>1</v>
      </c>
      <c r="AA98" s="5">
        <f t="shared" si="2"/>
        <v>1</v>
      </c>
      <c r="AB98" s="5">
        <f t="shared" si="3"/>
        <v>1</v>
      </c>
    </row>
    <row r="99" spans="1:28" x14ac:dyDescent="0.3">
      <c r="A99">
        <v>98</v>
      </c>
      <c r="B99" t="s">
        <v>275</v>
      </c>
      <c r="D99" t="s">
        <v>340</v>
      </c>
      <c r="E99" t="s">
        <v>341</v>
      </c>
      <c r="F99" t="s">
        <v>342</v>
      </c>
      <c r="G99">
        <v>1</v>
      </c>
      <c r="H99">
        <v>1</v>
      </c>
      <c r="I99" t="s">
        <v>32</v>
      </c>
      <c r="J99" s="1">
        <v>0</v>
      </c>
      <c r="K99" s="2">
        <v>0</v>
      </c>
      <c r="L99" s="2">
        <v>1</v>
      </c>
      <c r="AA99" s="5">
        <f t="shared" si="2"/>
        <v>1</v>
      </c>
      <c r="AB99" s="5">
        <f t="shared" si="3"/>
        <v>1</v>
      </c>
    </row>
    <row r="100" spans="1:28" x14ac:dyDescent="0.3">
      <c r="A100">
        <v>99</v>
      </c>
      <c r="B100" t="s">
        <v>275</v>
      </c>
      <c r="D100" t="s">
        <v>343</v>
      </c>
      <c r="E100" t="s">
        <v>344</v>
      </c>
      <c r="F100" t="s">
        <v>345</v>
      </c>
      <c r="G100">
        <v>1</v>
      </c>
      <c r="H100">
        <v>1</v>
      </c>
      <c r="I100" t="s">
        <v>37</v>
      </c>
      <c r="J100" s="1">
        <v>0</v>
      </c>
      <c r="K100" s="2">
        <v>1</v>
      </c>
      <c r="AA100" s="5">
        <f t="shared" si="2"/>
        <v>1</v>
      </c>
      <c r="AB100" s="5">
        <f t="shared" si="3"/>
        <v>1</v>
      </c>
    </row>
    <row r="101" spans="1:28" x14ac:dyDescent="0.3">
      <c r="A101">
        <v>100</v>
      </c>
      <c r="B101" t="s">
        <v>275</v>
      </c>
      <c r="D101" t="s">
        <v>346</v>
      </c>
      <c r="E101" t="s">
        <v>347</v>
      </c>
      <c r="F101" t="s">
        <v>348</v>
      </c>
      <c r="G101">
        <v>8</v>
      </c>
      <c r="H101">
        <v>8</v>
      </c>
      <c r="I101" t="s">
        <v>48</v>
      </c>
      <c r="J101" s="1">
        <v>8</v>
      </c>
      <c r="AA101" s="5">
        <f t="shared" si="2"/>
        <v>0</v>
      </c>
      <c r="AB101" s="5">
        <f t="shared" si="3"/>
        <v>0</v>
      </c>
    </row>
    <row r="102" spans="1:28" x14ac:dyDescent="0.3">
      <c r="A102">
        <v>101</v>
      </c>
      <c r="B102" t="s">
        <v>275</v>
      </c>
      <c r="D102" t="s">
        <v>349</v>
      </c>
      <c r="E102" t="s">
        <v>350</v>
      </c>
      <c r="F102" t="s">
        <v>351</v>
      </c>
      <c r="G102">
        <v>1</v>
      </c>
      <c r="H102">
        <v>1</v>
      </c>
      <c r="I102" t="s">
        <v>32</v>
      </c>
      <c r="J102" s="1">
        <v>0</v>
      </c>
      <c r="K102" s="2">
        <v>1</v>
      </c>
      <c r="AA102" s="5">
        <f t="shared" si="2"/>
        <v>1</v>
      </c>
      <c r="AB102" s="5">
        <f t="shared" si="3"/>
        <v>1</v>
      </c>
    </row>
    <row r="103" spans="1:28" x14ac:dyDescent="0.3">
      <c r="A103">
        <v>102</v>
      </c>
      <c r="B103" t="s">
        <v>275</v>
      </c>
      <c r="D103" t="s">
        <v>352</v>
      </c>
      <c r="E103" t="s">
        <v>353</v>
      </c>
      <c r="F103" t="s">
        <v>354</v>
      </c>
      <c r="G103">
        <v>8</v>
      </c>
      <c r="H103">
        <v>6</v>
      </c>
      <c r="I103" t="s">
        <v>48</v>
      </c>
      <c r="J103" s="1">
        <v>6</v>
      </c>
      <c r="K103" s="2">
        <v>4</v>
      </c>
      <c r="AA103" s="5">
        <f t="shared" si="2"/>
        <v>4</v>
      </c>
      <c r="AB103" s="5">
        <f t="shared" si="3"/>
        <v>4</v>
      </c>
    </row>
    <row r="104" spans="1:28" x14ac:dyDescent="0.3">
      <c r="A104">
        <v>103</v>
      </c>
      <c r="B104" t="s">
        <v>275</v>
      </c>
      <c r="D104" t="s">
        <v>355</v>
      </c>
      <c r="E104" t="s">
        <v>356</v>
      </c>
      <c r="F104" t="s">
        <v>357</v>
      </c>
      <c r="G104">
        <v>3</v>
      </c>
      <c r="H104">
        <v>3</v>
      </c>
      <c r="I104" t="s">
        <v>37</v>
      </c>
      <c r="J104" s="1">
        <v>0</v>
      </c>
      <c r="K104" s="2">
        <v>3</v>
      </c>
      <c r="AA104" s="5">
        <f t="shared" si="2"/>
        <v>3</v>
      </c>
      <c r="AB104" s="5">
        <f t="shared" si="3"/>
        <v>3</v>
      </c>
    </row>
    <row r="105" spans="1:28" x14ac:dyDescent="0.3">
      <c r="A105">
        <v>104</v>
      </c>
      <c r="B105" t="s">
        <v>275</v>
      </c>
      <c r="D105" t="s">
        <v>358</v>
      </c>
      <c r="E105" t="s">
        <v>359</v>
      </c>
      <c r="F105" t="s">
        <v>360</v>
      </c>
      <c r="G105">
        <v>1</v>
      </c>
      <c r="H105">
        <v>1</v>
      </c>
      <c r="I105" t="s">
        <v>37</v>
      </c>
      <c r="J105" s="1">
        <v>0</v>
      </c>
      <c r="K105" s="2">
        <v>1</v>
      </c>
      <c r="L105" s="2">
        <v>0</v>
      </c>
      <c r="M105" s="2">
        <v>0</v>
      </c>
      <c r="N105" s="2">
        <v>0</v>
      </c>
      <c r="O105" s="2">
        <v>0</v>
      </c>
      <c r="P105">
        <v>0</v>
      </c>
      <c r="Q105">
        <v>0</v>
      </c>
      <c r="R105">
        <v>0</v>
      </c>
      <c r="S105">
        <v>0</v>
      </c>
      <c r="T105">
        <v>0</v>
      </c>
      <c r="U105">
        <v>0</v>
      </c>
      <c r="V105">
        <v>0</v>
      </c>
      <c r="W105">
        <v>0</v>
      </c>
      <c r="X105">
        <v>0</v>
      </c>
      <c r="Y105">
        <v>0</v>
      </c>
      <c r="Z105">
        <v>0</v>
      </c>
      <c r="AA105" s="5">
        <f t="shared" si="2"/>
        <v>1</v>
      </c>
      <c r="AB105" s="5">
        <f t="shared" si="3"/>
        <v>1</v>
      </c>
    </row>
    <row r="106" spans="1:28" x14ac:dyDescent="0.3">
      <c r="A106">
        <v>105</v>
      </c>
      <c r="B106" t="s">
        <v>275</v>
      </c>
      <c r="D106" t="s">
        <v>361</v>
      </c>
      <c r="E106" t="s">
        <v>362</v>
      </c>
      <c r="F106" t="s">
        <v>363</v>
      </c>
      <c r="G106">
        <v>3</v>
      </c>
      <c r="H106">
        <v>3</v>
      </c>
      <c r="I106" t="s">
        <v>32</v>
      </c>
      <c r="J106" s="1">
        <v>0</v>
      </c>
      <c r="K106" s="2">
        <v>1</v>
      </c>
      <c r="L106" s="2">
        <v>1</v>
      </c>
      <c r="M106" s="2">
        <v>1</v>
      </c>
      <c r="AA106" s="5">
        <f t="shared" si="2"/>
        <v>3</v>
      </c>
      <c r="AB106" s="5">
        <f t="shared" si="3"/>
        <v>3</v>
      </c>
    </row>
    <row r="107" spans="1:28" x14ac:dyDescent="0.3">
      <c r="A107">
        <v>106</v>
      </c>
      <c r="B107" t="s">
        <v>275</v>
      </c>
      <c r="D107" t="s">
        <v>364</v>
      </c>
      <c r="E107" t="s">
        <v>365</v>
      </c>
      <c r="F107" t="s">
        <v>366</v>
      </c>
      <c r="G107">
        <v>2</v>
      </c>
      <c r="H107">
        <v>2</v>
      </c>
      <c r="I107" t="s">
        <v>37</v>
      </c>
      <c r="J107" s="1">
        <v>0</v>
      </c>
      <c r="K107" s="2">
        <v>1</v>
      </c>
      <c r="L107" s="2">
        <v>1</v>
      </c>
      <c r="AA107" s="5">
        <f t="shared" si="2"/>
        <v>2</v>
      </c>
      <c r="AB107" s="5">
        <f t="shared" si="3"/>
        <v>2</v>
      </c>
    </row>
    <row r="108" spans="1:28" x14ac:dyDescent="0.3">
      <c r="A108">
        <v>107</v>
      </c>
      <c r="B108" t="s">
        <v>275</v>
      </c>
      <c r="D108" t="s">
        <v>367</v>
      </c>
      <c r="E108" t="s">
        <v>353</v>
      </c>
      <c r="F108" t="s">
        <v>368</v>
      </c>
      <c r="G108">
        <v>2</v>
      </c>
      <c r="H108">
        <v>2</v>
      </c>
      <c r="I108" t="s">
        <v>37</v>
      </c>
      <c r="J108" s="1">
        <v>1</v>
      </c>
      <c r="K108" s="2">
        <v>1</v>
      </c>
      <c r="L108" s="2">
        <v>0</v>
      </c>
      <c r="M108" s="2">
        <v>0</v>
      </c>
      <c r="N108" s="2">
        <v>0</v>
      </c>
      <c r="O108" s="2">
        <v>0</v>
      </c>
      <c r="P108">
        <v>0</v>
      </c>
      <c r="Q108">
        <v>0</v>
      </c>
      <c r="R108">
        <v>0</v>
      </c>
      <c r="S108">
        <v>0</v>
      </c>
      <c r="T108">
        <v>0</v>
      </c>
      <c r="U108">
        <v>0</v>
      </c>
      <c r="V108">
        <v>0</v>
      </c>
      <c r="W108">
        <v>0</v>
      </c>
      <c r="X108">
        <v>0</v>
      </c>
      <c r="Y108">
        <v>0</v>
      </c>
      <c r="Z108">
        <v>0</v>
      </c>
      <c r="AA108" s="5">
        <f t="shared" si="2"/>
        <v>1</v>
      </c>
      <c r="AB108" s="5">
        <f t="shared" si="3"/>
        <v>1</v>
      </c>
    </row>
    <row r="109" spans="1:28" x14ac:dyDescent="0.3">
      <c r="A109">
        <v>108</v>
      </c>
      <c r="B109" t="s">
        <v>275</v>
      </c>
      <c r="D109" t="s">
        <v>369</v>
      </c>
      <c r="E109" t="s">
        <v>370</v>
      </c>
      <c r="F109" t="s">
        <v>371</v>
      </c>
      <c r="G109">
        <v>1</v>
      </c>
      <c r="H109">
        <v>1</v>
      </c>
      <c r="I109" t="s">
        <v>32</v>
      </c>
      <c r="J109" s="1">
        <v>0</v>
      </c>
      <c r="K109" s="2">
        <v>1</v>
      </c>
      <c r="L109" s="2">
        <v>0</v>
      </c>
      <c r="M109" s="2">
        <v>0</v>
      </c>
      <c r="N109" s="2">
        <v>0</v>
      </c>
      <c r="O109" s="2">
        <v>0</v>
      </c>
      <c r="P109">
        <v>0</v>
      </c>
      <c r="Q109">
        <v>0</v>
      </c>
      <c r="R109">
        <v>0</v>
      </c>
      <c r="S109">
        <v>0</v>
      </c>
      <c r="T109">
        <v>0</v>
      </c>
      <c r="U109">
        <v>0</v>
      </c>
      <c r="V109">
        <v>0</v>
      </c>
      <c r="W109">
        <v>0</v>
      </c>
      <c r="X109">
        <v>0</v>
      </c>
      <c r="Y109">
        <v>0</v>
      </c>
      <c r="Z109">
        <v>0</v>
      </c>
      <c r="AA109" s="5">
        <f t="shared" si="2"/>
        <v>1</v>
      </c>
      <c r="AB109" s="5">
        <f t="shared" si="3"/>
        <v>1</v>
      </c>
    </row>
    <row r="110" spans="1:28" x14ac:dyDescent="0.3">
      <c r="A110">
        <v>109</v>
      </c>
      <c r="B110" t="s">
        <v>372</v>
      </c>
      <c r="D110" t="s">
        <v>373</v>
      </c>
      <c r="E110" t="s">
        <v>374</v>
      </c>
      <c r="F110" t="s">
        <v>375</v>
      </c>
      <c r="G110">
        <v>1</v>
      </c>
      <c r="H110">
        <v>1</v>
      </c>
      <c r="I110" t="s">
        <v>37</v>
      </c>
      <c r="J110" s="1">
        <v>0</v>
      </c>
      <c r="K110" s="2">
        <v>1</v>
      </c>
      <c r="AA110" s="5">
        <f t="shared" si="2"/>
        <v>1</v>
      </c>
      <c r="AB110" s="5">
        <f t="shared" si="3"/>
        <v>1</v>
      </c>
    </row>
    <row r="111" spans="1:28" x14ac:dyDescent="0.3">
      <c r="A111">
        <v>110</v>
      </c>
      <c r="B111" t="s">
        <v>372</v>
      </c>
      <c r="D111" t="s">
        <v>376</v>
      </c>
      <c r="E111" t="s">
        <v>377</v>
      </c>
      <c r="F111" t="s">
        <v>378</v>
      </c>
      <c r="G111">
        <v>1</v>
      </c>
      <c r="H111">
        <v>1</v>
      </c>
      <c r="I111" t="s">
        <v>32</v>
      </c>
      <c r="J111" s="1">
        <v>0</v>
      </c>
      <c r="L111" s="2">
        <v>1</v>
      </c>
      <c r="AA111" s="5">
        <f t="shared" si="2"/>
        <v>1</v>
      </c>
      <c r="AB111" s="5">
        <f t="shared" si="3"/>
        <v>1</v>
      </c>
    </row>
    <row r="112" spans="1:28" x14ac:dyDescent="0.3">
      <c r="A112">
        <v>111</v>
      </c>
      <c r="B112" t="s">
        <v>372</v>
      </c>
      <c r="D112" t="s">
        <v>379</v>
      </c>
      <c r="E112" t="s">
        <v>380</v>
      </c>
      <c r="F112" t="s">
        <v>381</v>
      </c>
      <c r="G112">
        <v>1</v>
      </c>
      <c r="H112">
        <v>1</v>
      </c>
      <c r="I112" t="s">
        <v>48</v>
      </c>
      <c r="J112" s="1">
        <v>0</v>
      </c>
      <c r="AA112" s="5">
        <f t="shared" si="2"/>
        <v>0</v>
      </c>
      <c r="AB112" s="5">
        <f t="shared" si="3"/>
        <v>0</v>
      </c>
    </row>
    <row r="113" spans="1:28" x14ac:dyDescent="0.3">
      <c r="A113">
        <v>112</v>
      </c>
      <c r="B113" t="s">
        <v>372</v>
      </c>
      <c r="D113" t="s">
        <v>382</v>
      </c>
      <c r="E113" t="s">
        <v>383</v>
      </c>
      <c r="F113" t="s">
        <v>384</v>
      </c>
      <c r="G113">
        <v>1</v>
      </c>
      <c r="H113">
        <v>1</v>
      </c>
      <c r="I113" t="s">
        <v>32</v>
      </c>
      <c r="J113" s="1">
        <v>0</v>
      </c>
      <c r="K113" s="2">
        <v>0</v>
      </c>
      <c r="L113" s="2">
        <v>1</v>
      </c>
      <c r="M113" s="2">
        <v>0</v>
      </c>
      <c r="N113" s="2">
        <v>0</v>
      </c>
      <c r="O113" s="2">
        <v>0</v>
      </c>
      <c r="P113">
        <v>0</v>
      </c>
      <c r="Q113">
        <v>0</v>
      </c>
      <c r="R113">
        <v>0</v>
      </c>
      <c r="S113">
        <v>0</v>
      </c>
      <c r="T113">
        <v>0</v>
      </c>
      <c r="U113">
        <v>0</v>
      </c>
      <c r="V113">
        <v>0</v>
      </c>
      <c r="W113">
        <v>0</v>
      </c>
      <c r="X113">
        <v>0</v>
      </c>
      <c r="Y113">
        <v>0</v>
      </c>
      <c r="Z113">
        <v>0</v>
      </c>
      <c r="AA113" s="5">
        <f t="shared" si="2"/>
        <v>1</v>
      </c>
      <c r="AB113" s="5">
        <f t="shared" si="3"/>
        <v>1</v>
      </c>
    </row>
    <row r="114" spans="1:28" x14ac:dyDescent="0.3">
      <c r="A114">
        <v>113</v>
      </c>
      <c r="B114" t="s">
        <v>385</v>
      </c>
      <c r="D114" t="s">
        <v>386</v>
      </c>
      <c r="E114" t="s">
        <v>387</v>
      </c>
      <c r="F114" t="s">
        <v>388</v>
      </c>
      <c r="G114">
        <v>1</v>
      </c>
      <c r="H114">
        <v>1</v>
      </c>
      <c r="I114" t="s">
        <v>37</v>
      </c>
      <c r="J114" s="1">
        <v>0</v>
      </c>
      <c r="K114" s="2">
        <v>1</v>
      </c>
      <c r="AA114" s="5">
        <f t="shared" si="2"/>
        <v>1</v>
      </c>
      <c r="AB114" s="5">
        <f t="shared" si="3"/>
        <v>1</v>
      </c>
    </row>
    <row r="115" spans="1:28" x14ac:dyDescent="0.3">
      <c r="A115">
        <v>114</v>
      </c>
      <c r="B115" t="s">
        <v>385</v>
      </c>
      <c r="D115" t="s">
        <v>389</v>
      </c>
      <c r="E115" t="s">
        <v>390</v>
      </c>
      <c r="F115" t="s">
        <v>391</v>
      </c>
      <c r="G115">
        <v>2</v>
      </c>
      <c r="H115">
        <v>2</v>
      </c>
      <c r="I115" t="s">
        <v>32</v>
      </c>
      <c r="J115" s="1">
        <v>0</v>
      </c>
      <c r="L115" s="2">
        <v>1</v>
      </c>
      <c r="M115" s="2">
        <v>1</v>
      </c>
      <c r="AA115" s="5">
        <f t="shared" si="2"/>
        <v>2</v>
      </c>
      <c r="AB115" s="5">
        <f t="shared" si="3"/>
        <v>2</v>
      </c>
    </row>
    <row r="116" spans="1:28" x14ac:dyDescent="0.3">
      <c r="A116">
        <v>115</v>
      </c>
      <c r="B116" t="s">
        <v>385</v>
      </c>
      <c r="D116" t="s">
        <v>392</v>
      </c>
      <c r="E116" t="s">
        <v>393</v>
      </c>
      <c r="F116" t="s">
        <v>394</v>
      </c>
      <c r="G116">
        <v>1</v>
      </c>
      <c r="H116">
        <v>1</v>
      </c>
      <c r="I116" t="s">
        <v>32</v>
      </c>
      <c r="J116" s="1">
        <v>0</v>
      </c>
      <c r="K116" s="2">
        <v>1</v>
      </c>
      <c r="AA116" s="5">
        <f t="shared" si="2"/>
        <v>1</v>
      </c>
      <c r="AB116" s="5">
        <f t="shared" si="3"/>
        <v>1</v>
      </c>
    </row>
    <row r="117" spans="1:28" x14ac:dyDescent="0.3">
      <c r="A117">
        <v>116</v>
      </c>
      <c r="B117" t="s">
        <v>385</v>
      </c>
      <c r="D117" t="s">
        <v>395</v>
      </c>
      <c r="E117" t="s">
        <v>396</v>
      </c>
      <c r="F117" t="s">
        <v>397</v>
      </c>
      <c r="G117">
        <v>6</v>
      </c>
      <c r="H117">
        <v>6</v>
      </c>
      <c r="I117" t="s">
        <v>37</v>
      </c>
      <c r="J117" s="1">
        <v>1</v>
      </c>
      <c r="L117" s="2">
        <v>2</v>
      </c>
      <c r="M117" s="2">
        <v>2</v>
      </c>
      <c r="N117" s="2">
        <v>2</v>
      </c>
      <c r="AA117" s="5">
        <f t="shared" si="2"/>
        <v>6</v>
      </c>
      <c r="AB117" s="5">
        <f t="shared" si="3"/>
        <v>6</v>
      </c>
    </row>
    <row r="118" spans="1:28" x14ac:dyDescent="0.3">
      <c r="A118">
        <v>117</v>
      </c>
      <c r="B118" t="s">
        <v>385</v>
      </c>
      <c r="D118" t="s">
        <v>398</v>
      </c>
      <c r="E118" t="s">
        <v>399</v>
      </c>
      <c r="F118" t="s">
        <v>400</v>
      </c>
      <c r="G118">
        <v>2</v>
      </c>
      <c r="H118">
        <v>1</v>
      </c>
      <c r="I118" t="s">
        <v>48</v>
      </c>
      <c r="J118" s="1">
        <v>1</v>
      </c>
      <c r="K118" s="2">
        <v>1</v>
      </c>
      <c r="AA118" s="5">
        <f t="shared" si="2"/>
        <v>1</v>
      </c>
      <c r="AB118" s="5">
        <f t="shared" si="3"/>
        <v>1</v>
      </c>
    </row>
    <row r="119" spans="1:28" x14ac:dyDescent="0.3">
      <c r="A119">
        <v>118</v>
      </c>
      <c r="B119" t="s">
        <v>385</v>
      </c>
      <c r="D119" t="s">
        <v>401</v>
      </c>
      <c r="E119" t="s">
        <v>402</v>
      </c>
      <c r="F119" t="s">
        <v>403</v>
      </c>
      <c r="G119">
        <v>1</v>
      </c>
      <c r="H119">
        <v>1</v>
      </c>
      <c r="I119" t="s">
        <v>48</v>
      </c>
      <c r="J119" s="1">
        <v>1</v>
      </c>
      <c r="AA119" s="5">
        <f t="shared" si="2"/>
        <v>0</v>
      </c>
      <c r="AB119" s="5">
        <f t="shared" si="3"/>
        <v>0</v>
      </c>
    </row>
    <row r="120" spans="1:28" x14ac:dyDescent="0.3">
      <c r="A120">
        <v>119</v>
      </c>
      <c r="B120" t="s">
        <v>385</v>
      </c>
      <c r="C120" t="s">
        <v>404</v>
      </c>
      <c r="D120" t="s">
        <v>405</v>
      </c>
      <c r="E120" t="s">
        <v>406</v>
      </c>
      <c r="F120" t="s">
        <v>407</v>
      </c>
      <c r="G120">
        <v>10</v>
      </c>
      <c r="H120">
        <v>10</v>
      </c>
      <c r="I120" t="s">
        <v>32</v>
      </c>
      <c r="J120" s="1">
        <v>0</v>
      </c>
      <c r="K120" s="2">
        <v>0</v>
      </c>
      <c r="L120" s="2">
        <v>6</v>
      </c>
      <c r="M120" s="2">
        <v>4</v>
      </c>
      <c r="N120" s="2">
        <v>0</v>
      </c>
      <c r="O120" s="2">
        <v>0</v>
      </c>
      <c r="P120">
        <v>0</v>
      </c>
      <c r="Q120">
        <v>0</v>
      </c>
      <c r="R120">
        <v>0</v>
      </c>
      <c r="S120">
        <v>0</v>
      </c>
      <c r="T120">
        <v>0</v>
      </c>
      <c r="U120">
        <v>0</v>
      </c>
      <c r="V120">
        <v>0</v>
      </c>
      <c r="W120">
        <v>0</v>
      </c>
      <c r="X120">
        <v>0</v>
      </c>
      <c r="Y120">
        <v>0</v>
      </c>
      <c r="Z120">
        <v>0</v>
      </c>
      <c r="AA120" s="5">
        <f t="shared" si="2"/>
        <v>10</v>
      </c>
      <c r="AB120" s="5">
        <f t="shared" si="3"/>
        <v>10</v>
      </c>
    </row>
    <row r="121" spans="1:28" x14ac:dyDescent="0.3">
      <c r="A121">
        <v>120</v>
      </c>
      <c r="B121" t="s">
        <v>408</v>
      </c>
      <c r="D121" t="s">
        <v>409</v>
      </c>
      <c r="E121" t="s">
        <v>410</v>
      </c>
      <c r="F121" t="s">
        <v>411</v>
      </c>
      <c r="G121">
        <v>1</v>
      </c>
      <c r="H121">
        <v>1</v>
      </c>
      <c r="I121" t="s">
        <v>32</v>
      </c>
      <c r="J121" s="1">
        <v>0</v>
      </c>
      <c r="K121" s="2">
        <v>1</v>
      </c>
      <c r="AA121" s="5">
        <f t="shared" si="2"/>
        <v>1</v>
      </c>
      <c r="AB121" s="5">
        <f t="shared" si="3"/>
        <v>1</v>
      </c>
    </row>
    <row r="122" spans="1:28" x14ac:dyDescent="0.3">
      <c r="A122">
        <v>121</v>
      </c>
      <c r="B122" t="s">
        <v>412</v>
      </c>
      <c r="C122" t="s">
        <v>413</v>
      </c>
      <c r="D122" t="s">
        <v>414</v>
      </c>
      <c r="E122" t="s">
        <v>415</v>
      </c>
      <c r="F122" t="s">
        <v>416</v>
      </c>
      <c r="G122">
        <v>1</v>
      </c>
      <c r="H122">
        <v>1</v>
      </c>
      <c r="I122" t="s">
        <v>48</v>
      </c>
      <c r="J122" s="1">
        <v>1</v>
      </c>
      <c r="AA122" s="5">
        <f t="shared" si="2"/>
        <v>0</v>
      </c>
      <c r="AB122" s="5">
        <f t="shared" si="3"/>
        <v>0</v>
      </c>
    </row>
    <row r="123" spans="1:28" x14ac:dyDescent="0.3">
      <c r="A123">
        <v>122</v>
      </c>
      <c r="B123" t="s">
        <v>412</v>
      </c>
      <c r="D123" t="s">
        <v>417</v>
      </c>
      <c r="E123" t="s">
        <v>418</v>
      </c>
      <c r="F123" t="s">
        <v>419</v>
      </c>
      <c r="G123">
        <v>2</v>
      </c>
      <c r="H123">
        <v>2</v>
      </c>
      <c r="I123" t="s">
        <v>37</v>
      </c>
      <c r="J123" s="1">
        <v>0</v>
      </c>
      <c r="K123" s="2">
        <v>2</v>
      </c>
      <c r="AA123" s="5">
        <f t="shared" si="2"/>
        <v>2</v>
      </c>
      <c r="AB123" s="5">
        <f t="shared" si="3"/>
        <v>2</v>
      </c>
    </row>
    <row r="124" spans="1:28" x14ac:dyDescent="0.3">
      <c r="A124">
        <v>123</v>
      </c>
      <c r="B124" t="s">
        <v>412</v>
      </c>
      <c r="D124" t="s">
        <v>420</v>
      </c>
      <c r="E124" t="s">
        <v>421</v>
      </c>
      <c r="F124" t="s">
        <v>422</v>
      </c>
      <c r="G124">
        <v>2</v>
      </c>
      <c r="H124">
        <v>2</v>
      </c>
      <c r="I124" t="s">
        <v>32</v>
      </c>
      <c r="J124" s="1">
        <v>0</v>
      </c>
      <c r="K124" s="2">
        <v>0</v>
      </c>
      <c r="L124" s="2">
        <v>1</v>
      </c>
      <c r="M124" s="2">
        <v>1</v>
      </c>
      <c r="N124" s="2">
        <v>0</v>
      </c>
      <c r="O124" s="2">
        <v>0</v>
      </c>
      <c r="P124">
        <v>0</v>
      </c>
      <c r="Q124">
        <v>0</v>
      </c>
      <c r="R124">
        <v>0</v>
      </c>
      <c r="S124">
        <v>0</v>
      </c>
      <c r="T124">
        <v>0</v>
      </c>
      <c r="U124">
        <v>0</v>
      </c>
      <c r="V124">
        <v>0</v>
      </c>
      <c r="W124">
        <v>0</v>
      </c>
      <c r="X124">
        <v>0</v>
      </c>
      <c r="Y124">
        <v>0</v>
      </c>
      <c r="Z124">
        <v>0</v>
      </c>
      <c r="AA124" s="5">
        <f t="shared" si="2"/>
        <v>2</v>
      </c>
      <c r="AB124" s="5">
        <f t="shared" si="3"/>
        <v>2</v>
      </c>
    </row>
    <row r="125" spans="1:28" x14ac:dyDescent="0.3">
      <c r="A125">
        <v>124</v>
      </c>
      <c r="B125" t="s">
        <v>412</v>
      </c>
      <c r="D125" t="s">
        <v>423</v>
      </c>
      <c r="E125" t="s">
        <v>424</v>
      </c>
      <c r="F125" t="s">
        <v>425</v>
      </c>
      <c r="G125">
        <v>2</v>
      </c>
      <c r="H125">
        <v>2</v>
      </c>
      <c r="I125" t="s">
        <v>48</v>
      </c>
      <c r="J125" s="1">
        <v>2</v>
      </c>
      <c r="K125" s="2">
        <v>2</v>
      </c>
      <c r="AA125" s="5">
        <f t="shared" si="2"/>
        <v>2</v>
      </c>
      <c r="AB125" s="5">
        <f t="shared" si="3"/>
        <v>2</v>
      </c>
    </row>
    <row r="126" spans="1:28" x14ac:dyDescent="0.3">
      <c r="A126">
        <v>125</v>
      </c>
      <c r="B126" t="s">
        <v>412</v>
      </c>
      <c r="D126" t="s">
        <v>426</v>
      </c>
      <c r="E126" t="s">
        <v>427</v>
      </c>
      <c r="F126" t="s">
        <v>428</v>
      </c>
      <c r="G126">
        <v>1</v>
      </c>
      <c r="H126">
        <v>1</v>
      </c>
      <c r="I126" t="s">
        <v>37</v>
      </c>
      <c r="J126" s="1">
        <v>0</v>
      </c>
      <c r="K126" s="2">
        <v>1</v>
      </c>
      <c r="AA126" s="5">
        <f t="shared" si="2"/>
        <v>1</v>
      </c>
      <c r="AB126" s="5">
        <f t="shared" si="3"/>
        <v>1</v>
      </c>
    </row>
    <row r="127" spans="1:28" x14ac:dyDescent="0.3">
      <c r="A127">
        <v>126</v>
      </c>
      <c r="B127" t="s">
        <v>412</v>
      </c>
      <c r="D127" t="s">
        <v>429</v>
      </c>
      <c r="E127" t="s">
        <v>430</v>
      </c>
      <c r="F127" t="s">
        <v>431</v>
      </c>
      <c r="G127">
        <v>2</v>
      </c>
      <c r="H127">
        <v>2</v>
      </c>
      <c r="I127" t="s">
        <v>48</v>
      </c>
      <c r="J127" s="1">
        <v>2</v>
      </c>
      <c r="K127" s="2">
        <v>1</v>
      </c>
      <c r="AA127" s="5">
        <f t="shared" si="2"/>
        <v>1</v>
      </c>
      <c r="AB127" s="5">
        <f t="shared" si="3"/>
        <v>1</v>
      </c>
    </row>
    <row r="128" spans="1:28" x14ac:dyDescent="0.3">
      <c r="A128">
        <v>127</v>
      </c>
      <c r="B128" t="s">
        <v>432</v>
      </c>
      <c r="C128" t="s">
        <v>433</v>
      </c>
      <c r="D128" t="s">
        <v>434</v>
      </c>
      <c r="E128" t="s">
        <v>435</v>
      </c>
      <c r="F128" t="s">
        <v>436</v>
      </c>
      <c r="G128">
        <v>1</v>
      </c>
      <c r="H128">
        <v>1</v>
      </c>
      <c r="I128" t="s">
        <v>48</v>
      </c>
      <c r="J128" s="1">
        <v>1</v>
      </c>
      <c r="AA128" s="5">
        <f t="shared" si="2"/>
        <v>0</v>
      </c>
      <c r="AB128" s="5">
        <f t="shared" si="3"/>
        <v>0</v>
      </c>
    </row>
    <row r="129" spans="1:28" x14ac:dyDescent="0.3">
      <c r="A129">
        <v>128</v>
      </c>
      <c r="B129" t="s">
        <v>432</v>
      </c>
      <c r="D129" t="s">
        <v>437</v>
      </c>
      <c r="E129" t="s">
        <v>438</v>
      </c>
      <c r="F129" t="s">
        <v>439</v>
      </c>
      <c r="G129">
        <v>44</v>
      </c>
      <c r="H129">
        <v>44</v>
      </c>
      <c r="I129" t="s">
        <v>37</v>
      </c>
      <c r="J129" s="1">
        <v>1</v>
      </c>
      <c r="K129" s="2">
        <v>0</v>
      </c>
      <c r="L129" s="2">
        <v>10</v>
      </c>
      <c r="M129" s="2">
        <v>10</v>
      </c>
      <c r="N129" s="2">
        <v>10</v>
      </c>
      <c r="O129" s="2">
        <v>5</v>
      </c>
      <c r="P129">
        <v>0</v>
      </c>
      <c r="Q129">
        <v>0</v>
      </c>
      <c r="R129">
        <v>0</v>
      </c>
      <c r="S129">
        <v>0</v>
      </c>
      <c r="T129">
        <v>0</v>
      </c>
      <c r="U129">
        <v>0</v>
      </c>
      <c r="V129">
        <v>0</v>
      </c>
      <c r="W129">
        <v>0</v>
      </c>
      <c r="X129">
        <v>0</v>
      </c>
      <c r="Y129">
        <v>0</v>
      </c>
      <c r="Z129">
        <v>0</v>
      </c>
      <c r="AA129" s="5">
        <f t="shared" si="2"/>
        <v>35</v>
      </c>
      <c r="AB129" s="5">
        <f t="shared" si="3"/>
        <v>35</v>
      </c>
    </row>
    <row r="130" spans="1:28" x14ac:dyDescent="0.3">
      <c r="A130">
        <v>129</v>
      </c>
      <c r="B130" t="s">
        <v>432</v>
      </c>
      <c r="D130" t="s">
        <v>440</v>
      </c>
      <c r="E130" t="s">
        <v>441</v>
      </c>
      <c r="F130" t="s">
        <v>442</v>
      </c>
      <c r="G130">
        <v>4</v>
      </c>
      <c r="H130">
        <v>4</v>
      </c>
      <c r="I130" t="s">
        <v>37</v>
      </c>
      <c r="J130" s="1">
        <v>2</v>
      </c>
      <c r="L130" s="2">
        <v>2</v>
      </c>
      <c r="M130" s="2">
        <v>1</v>
      </c>
      <c r="N130" s="2">
        <v>1</v>
      </c>
      <c r="AA130" s="5">
        <f t="shared" ref="AA130:AA193" si="4">SUM(K130:Z130)</f>
        <v>4</v>
      </c>
      <c r="AB130" s="5">
        <f t="shared" ref="AB130:AB193" si="5">SUM(K130:O130)</f>
        <v>4</v>
      </c>
    </row>
    <row r="131" spans="1:28" x14ac:dyDescent="0.3">
      <c r="A131">
        <v>130</v>
      </c>
      <c r="B131" t="s">
        <v>432</v>
      </c>
      <c r="D131" t="s">
        <v>443</v>
      </c>
      <c r="E131" t="s">
        <v>444</v>
      </c>
      <c r="F131" t="s">
        <v>445</v>
      </c>
      <c r="G131">
        <v>2</v>
      </c>
      <c r="H131">
        <v>2</v>
      </c>
      <c r="I131" t="s">
        <v>37</v>
      </c>
      <c r="J131" s="1">
        <v>0</v>
      </c>
      <c r="K131" s="2">
        <v>1</v>
      </c>
      <c r="L131" s="2">
        <v>1</v>
      </c>
      <c r="AA131" s="5">
        <f t="shared" si="4"/>
        <v>2</v>
      </c>
      <c r="AB131" s="5">
        <f t="shared" si="5"/>
        <v>2</v>
      </c>
    </row>
    <row r="132" spans="1:28" x14ac:dyDescent="0.3">
      <c r="A132">
        <v>131</v>
      </c>
      <c r="B132" t="s">
        <v>432</v>
      </c>
      <c r="D132" t="s">
        <v>446</v>
      </c>
      <c r="E132" t="s">
        <v>447</v>
      </c>
      <c r="F132" t="s">
        <v>448</v>
      </c>
      <c r="G132">
        <v>1</v>
      </c>
      <c r="H132">
        <v>1</v>
      </c>
      <c r="I132" t="s">
        <v>37</v>
      </c>
      <c r="J132" s="1">
        <v>0</v>
      </c>
      <c r="K132" s="2">
        <v>1</v>
      </c>
      <c r="AA132" s="5">
        <f t="shared" si="4"/>
        <v>1</v>
      </c>
      <c r="AB132" s="5">
        <f t="shared" si="5"/>
        <v>1</v>
      </c>
    </row>
    <row r="133" spans="1:28" x14ac:dyDescent="0.3">
      <c r="A133">
        <v>132</v>
      </c>
      <c r="B133" t="s">
        <v>432</v>
      </c>
      <c r="D133" t="s">
        <v>449</v>
      </c>
      <c r="E133" t="s">
        <v>450</v>
      </c>
      <c r="F133" t="s">
        <v>451</v>
      </c>
      <c r="G133">
        <v>1</v>
      </c>
      <c r="H133">
        <v>1</v>
      </c>
      <c r="I133" t="s">
        <v>48</v>
      </c>
      <c r="J133" s="1">
        <v>1</v>
      </c>
      <c r="AA133" s="5">
        <f t="shared" si="4"/>
        <v>0</v>
      </c>
      <c r="AB133" s="5">
        <f t="shared" si="5"/>
        <v>0</v>
      </c>
    </row>
    <row r="134" spans="1:28" x14ac:dyDescent="0.3">
      <c r="A134">
        <v>133</v>
      </c>
      <c r="B134" t="s">
        <v>432</v>
      </c>
      <c r="D134" t="s">
        <v>452</v>
      </c>
      <c r="E134" t="s">
        <v>453</v>
      </c>
      <c r="F134" t="s">
        <v>454</v>
      </c>
      <c r="G134">
        <v>1</v>
      </c>
      <c r="H134">
        <v>1</v>
      </c>
      <c r="I134" t="s">
        <v>32</v>
      </c>
      <c r="J134" s="1">
        <v>0</v>
      </c>
      <c r="L134" s="2">
        <v>1</v>
      </c>
      <c r="AA134" s="5">
        <f t="shared" si="4"/>
        <v>1</v>
      </c>
      <c r="AB134" s="5">
        <f t="shared" si="5"/>
        <v>1</v>
      </c>
    </row>
    <row r="135" spans="1:28" x14ac:dyDescent="0.3">
      <c r="A135">
        <v>134</v>
      </c>
      <c r="B135" t="s">
        <v>432</v>
      </c>
      <c r="D135" t="s">
        <v>455</v>
      </c>
      <c r="E135" t="s">
        <v>456</v>
      </c>
      <c r="F135" t="s">
        <v>457</v>
      </c>
      <c r="G135">
        <v>3</v>
      </c>
      <c r="H135">
        <v>3</v>
      </c>
      <c r="I135" t="s">
        <v>37</v>
      </c>
      <c r="J135" s="1">
        <v>0</v>
      </c>
      <c r="K135" s="2">
        <v>1</v>
      </c>
      <c r="L135" s="2">
        <v>1</v>
      </c>
      <c r="M135" s="2">
        <v>1</v>
      </c>
      <c r="AA135" s="5">
        <f t="shared" si="4"/>
        <v>3</v>
      </c>
      <c r="AB135" s="5">
        <f t="shared" si="5"/>
        <v>3</v>
      </c>
    </row>
    <row r="136" spans="1:28" x14ac:dyDescent="0.3">
      <c r="A136">
        <v>135</v>
      </c>
      <c r="B136" t="s">
        <v>432</v>
      </c>
      <c r="D136" t="s">
        <v>458</v>
      </c>
      <c r="E136" t="s">
        <v>459</v>
      </c>
      <c r="F136" t="s">
        <v>460</v>
      </c>
      <c r="G136">
        <v>1</v>
      </c>
      <c r="H136">
        <v>1</v>
      </c>
      <c r="I136" t="s">
        <v>37</v>
      </c>
      <c r="J136" s="1">
        <v>0</v>
      </c>
      <c r="K136" s="2">
        <v>1</v>
      </c>
      <c r="AA136" s="5">
        <f t="shared" si="4"/>
        <v>1</v>
      </c>
      <c r="AB136" s="5">
        <f t="shared" si="5"/>
        <v>1</v>
      </c>
    </row>
    <row r="137" spans="1:28" x14ac:dyDescent="0.3">
      <c r="A137">
        <v>136</v>
      </c>
      <c r="B137" t="s">
        <v>432</v>
      </c>
      <c r="D137" t="s">
        <v>461</v>
      </c>
      <c r="E137" t="s">
        <v>462</v>
      </c>
      <c r="F137" t="s">
        <v>463</v>
      </c>
      <c r="G137">
        <v>1</v>
      </c>
      <c r="H137">
        <v>1</v>
      </c>
      <c r="I137" t="s">
        <v>32</v>
      </c>
      <c r="J137" s="1">
        <v>0</v>
      </c>
      <c r="K137" s="2">
        <v>0</v>
      </c>
      <c r="L137" s="2">
        <v>1</v>
      </c>
      <c r="M137" s="2">
        <v>0</v>
      </c>
      <c r="N137" s="2">
        <v>0</v>
      </c>
      <c r="O137" s="2">
        <v>0</v>
      </c>
      <c r="P137">
        <v>0</v>
      </c>
      <c r="Q137">
        <v>0</v>
      </c>
      <c r="R137">
        <v>0</v>
      </c>
      <c r="S137">
        <v>0</v>
      </c>
      <c r="T137">
        <v>0</v>
      </c>
      <c r="U137">
        <v>0</v>
      </c>
      <c r="V137">
        <v>0</v>
      </c>
      <c r="W137">
        <v>0</v>
      </c>
      <c r="X137">
        <v>0</v>
      </c>
      <c r="Y137">
        <v>0</v>
      </c>
      <c r="Z137">
        <v>0</v>
      </c>
      <c r="AA137" s="5">
        <f t="shared" si="4"/>
        <v>1</v>
      </c>
      <c r="AB137" s="5">
        <f t="shared" si="5"/>
        <v>1</v>
      </c>
    </row>
    <row r="138" spans="1:28" x14ac:dyDescent="0.3">
      <c r="A138">
        <v>137</v>
      </c>
      <c r="B138" t="s">
        <v>432</v>
      </c>
      <c r="D138" t="s">
        <v>464</v>
      </c>
      <c r="E138" t="s">
        <v>465</v>
      </c>
      <c r="F138" t="s">
        <v>466</v>
      </c>
      <c r="G138">
        <v>1</v>
      </c>
      <c r="H138">
        <v>1</v>
      </c>
      <c r="I138" t="s">
        <v>32</v>
      </c>
      <c r="J138" s="1">
        <v>0</v>
      </c>
      <c r="L138" s="2">
        <v>1</v>
      </c>
      <c r="AA138" s="5">
        <f t="shared" si="4"/>
        <v>1</v>
      </c>
      <c r="AB138" s="5">
        <f t="shared" si="5"/>
        <v>1</v>
      </c>
    </row>
    <row r="139" spans="1:28" x14ac:dyDescent="0.3">
      <c r="A139">
        <v>138</v>
      </c>
      <c r="B139" t="s">
        <v>432</v>
      </c>
      <c r="D139" t="s">
        <v>467</v>
      </c>
      <c r="E139" t="s">
        <v>468</v>
      </c>
      <c r="F139" t="s">
        <v>469</v>
      </c>
      <c r="G139">
        <v>1</v>
      </c>
      <c r="H139">
        <v>1</v>
      </c>
      <c r="I139" t="s">
        <v>32</v>
      </c>
      <c r="J139" s="1">
        <v>0</v>
      </c>
      <c r="K139" s="2">
        <v>1</v>
      </c>
      <c r="AA139" s="5">
        <f t="shared" si="4"/>
        <v>1</v>
      </c>
      <c r="AB139" s="5">
        <f t="shared" si="5"/>
        <v>1</v>
      </c>
    </row>
    <row r="140" spans="1:28" x14ac:dyDescent="0.3">
      <c r="A140">
        <v>139</v>
      </c>
      <c r="B140" t="s">
        <v>432</v>
      </c>
      <c r="D140" t="s">
        <v>470</v>
      </c>
      <c r="E140" t="s">
        <v>471</v>
      </c>
      <c r="F140" t="s">
        <v>472</v>
      </c>
      <c r="G140">
        <v>1</v>
      </c>
      <c r="H140">
        <v>1</v>
      </c>
      <c r="I140" t="s">
        <v>32</v>
      </c>
      <c r="J140" s="1">
        <v>0</v>
      </c>
      <c r="K140" s="2">
        <v>0</v>
      </c>
      <c r="L140" s="2">
        <v>1</v>
      </c>
      <c r="AA140" s="5">
        <f t="shared" si="4"/>
        <v>1</v>
      </c>
      <c r="AB140" s="5">
        <f t="shared" si="5"/>
        <v>1</v>
      </c>
    </row>
    <row r="141" spans="1:28" x14ac:dyDescent="0.3">
      <c r="A141">
        <v>140</v>
      </c>
      <c r="B141" t="s">
        <v>432</v>
      </c>
      <c r="D141" t="s">
        <v>473</v>
      </c>
      <c r="E141" t="s">
        <v>474</v>
      </c>
      <c r="F141" t="s">
        <v>475</v>
      </c>
      <c r="G141">
        <v>1</v>
      </c>
      <c r="H141">
        <v>1</v>
      </c>
      <c r="I141" t="s">
        <v>32</v>
      </c>
      <c r="J141" s="1">
        <v>0</v>
      </c>
      <c r="K141" s="2">
        <v>0</v>
      </c>
      <c r="L141" s="2">
        <v>1</v>
      </c>
      <c r="AA141" s="5">
        <f t="shared" si="4"/>
        <v>1</v>
      </c>
      <c r="AB141" s="5">
        <f t="shared" si="5"/>
        <v>1</v>
      </c>
    </row>
    <row r="142" spans="1:28" x14ac:dyDescent="0.3">
      <c r="A142">
        <v>141</v>
      </c>
      <c r="B142" t="s">
        <v>432</v>
      </c>
      <c r="D142" t="s">
        <v>476</v>
      </c>
      <c r="E142" t="s">
        <v>477</v>
      </c>
      <c r="F142" t="s">
        <v>478</v>
      </c>
      <c r="G142">
        <v>1</v>
      </c>
      <c r="H142">
        <v>1</v>
      </c>
      <c r="I142" t="s">
        <v>32</v>
      </c>
      <c r="J142" s="1">
        <v>0</v>
      </c>
      <c r="K142" s="2">
        <v>1</v>
      </c>
      <c r="AA142" s="5">
        <f t="shared" si="4"/>
        <v>1</v>
      </c>
      <c r="AB142" s="5">
        <f t="shared" si="5"/>
        <v>1</v>
      </c>
    </row>
    <row r="143" spans="1:28" x14ac:dyDescent="0.3">
      <c r="A143">
        <v>142</v>
      </c>
      <c r="B143" t="s">
        <v>432</v>
      </c>
      <c r="D143" t="s">
        <v>479</v>
      </c>
      <c r="E143" t="s">
        <v>480</v>
      </c>
      <c r="F143" t="s">
        <v>481</v>
      </c>
      <c r="G143">
        <v>4</v>
      </c>
      <c r="H143">
        <v>4</v>
      </c>
      <c r="I143" t="s">
        <v>48</v>
      </c>
      <c r="J143" s="1">
        <v>4</v>
      </c>
      <c r="AA143" s="5">
        <f t="shared" si="4"/>
        <v>0</v>
      </c>
      <c r="AB143" s="5">
        <f t="shared" si="5"/>
        <v>0</v>
      </c>
    </row>
    <row r="144" spans="1:28" x14ac:dyDescent="0.3">
      <c r="A144">
        <v>143</v>
      </c>
      <c r="B144" t="s">
        <v>432</v>
      </c>
      <c r="D144" t="s">
        <v>482</v>
      </c>
      <c r="E144" t="s">
        <v>483</v>
      </c>
      <c r="F144" t="s">
        <v>484</v>
      </c>
      <c r="G144">
        <v>1</v>
      </c>
      <c r="H144">
        <v>1</v>
      </c>
      <c r="I144" t="s">
        <v>37</v>
      </c>
      <c r="J144" s="1">
        <v>0</v>
      </c>
      <c r="K144" s="2">
        <v>1</v>
      </c>
      <c r="AA144" s="5">
        <f t="shared" si="4"/>
        <v>1</v>
      </c>
      <c r="AB144" s="5">
        <f t="shared" si="5"/>
        <v>1</v>
      </c>
    </row>
    <row r="145" spans="1:28" x14ac:dyDescent="0.3">
      <c r="A145">
        <v>144</v>
      </c>
      <c r="B145" t="s">
        <v>432</v>
      </c>
      <c r="D145" t="s">
        <v>485</v>
      </c>
      <c r="E145" t="s">
        <v>450</v>
      </c>
      <c r="F145" t="s">
        <v>486</v>
      </c>
      <c r="G145">
        <v>1</v>
      </c>
      <c r="H145">
        <v>1</v>
      </c>
      <c r="I145" t="s">
        <v>48</v>
      </c>
      <c r="J145" s="1">
        <v>1</v>
      </c>
      <c r="AA145" s="5">
        <f t="shared" si="4"/>
        <v>0</v>
      </c>
      <c r="AB145" s="5">
        <f t="shared" si="5"/>
        <v>0</v>
      </c>
    </row>
    <row r="146" spans="1:28" x14ac:dyDescent="0.3">
      <c r="A146">
        <v>145</v>
      </c>
      <c r="B146" t="s">
        <v>432</v>
      </c>
      <c r="D146" t="s">
        <v>487</v>
      </c>
      <c r="E146" t="s">
        <v>488</v>
      </c>
      <c r="F146" t="s">
        <v>489</v>
      </c>
      <c r="G146">
        <v>1</v>
      </c>
      <c r="H146">
        <v>1</v>
      </c>
      <c r="I146" t="s">
        <v>37</v>
      </c>
      <c r="J146" s="1">
        <v>0</v>
      </c>
      <c r="K146" s="2">
        <v>1</v>
      </c>
      <c r="AA146" s="5">
        <f t="shared" si="4"/>
        <v>1</v>
      </c>
      <c r="AB146" s="5">
        <f t="shared" si="5"/>
        <v>1</v>
      </c>
    </row>
    <row r="147" spans="1:28" x14ac:dyDescent="0.3">
      <c r="A147">
        <v>146</v>
      </c>
      <c r="B147" t="s">
        <v>490</v>
      </c>
      <c r="C147" t="s">
        <v>491</v>
      </c>
      <c r="D147" t="s">
        <v>492</v>
      </c>
      <c r="E147" t="s">
        <v>493</v>
      </c>
      <c r="F147" t="s">
        <v>494</v>
      </c>
      <c r="G147">
        <v>18</v>
      </c>
      <c r="H147">
        <v>18</v>
      </c>
      <c r="I147" t="s">
        <v>37</v>
      </c>
      <c r="J147" s="1">
        <v>0</v>
      </c>
      <c r="K147" s="2">
        <v>6</v>
      </c>
      <c r="L147" s="2">
        <v>6</v>
      </c>
      <c r="M147" s="2">
        <v>6</v>
      </c>
      <c r="AA147" s="5">
        <f t="shared" si="4"/>
        <v>18</v>
      </c>
      <c r="AB147" s="5">
        <f t="shared" si="5"/>
        <v>18</v>
      </c>
    </row>
    <row r="148" spans="1:28" x14ac:dyDescent="0.3">
      <c r="A148">
        <v>147</v>
      </c>
      <c r="B148" t="s">
        <v>490</v>
      </c>
      <c r="D148" t="s">
        <v>495</v>
      </c>
      <c r="E148" t="s">
        <v>496</v>
      </c>
      <c r="F148" t="s">
        <v>497</v>
      </c>
      <c r="G148">
        <v>1</v>
      </c>
      <c r="H148">
        <v>1</v>
      </c>
      <c r="I148" t="s">
        <v>32</v>
      </c>
      <c r="J148" s="1">
        <v>0</v>
      </c>
      <c r="K148" s="2">
        <v>1</v>
      </c>
      <c r="AA148" s="5">
        <f t="shared" si="4"/>
        <v>1</v>
      </c>
      <c r="AB148" s="5">
        <f t="shared" si="5"/>
        <v>1</v>
      </c>
    </row>
    <row r="149" spans="1:28" x14ac:dyDescent="0.3">
      <c r="A149">
        <v>148</v>
      </c>
      <c r="B149" t="s">
        <v>490</v>
      </c>
      <c r="D149" t="s">
        <v>498</v>
      </c>
      <c r="E149" t="s">
        <v>499</v>
      </c>
      <c r="F149" t="s">
        <v>500</v>
      </c>
      <c r="G149">
        <v>3</v>
      </c>
      <c r="H149">
        <v>3</v>
      </c>
      <c r="I149" t="s">
        <v>32</v>
      </c>
      <c r="J149" s="1">
        <v>0</v>
      </c>
      <c r="L149" s="2">
        <v>1</v>
      </c>
      <c r="M149" s="2">
        <v>1</v>
      </c>
      <c r="N149" s="2">
        <v>1</v>
      </c>
      <c r="AA149" s="5">
        <f t="shared" si="4"/>
        <v>3</v>
      </c>
      <c r="AB149" s="5">
        <f t="shared" si="5"/>
        <v>3</v>
      </c>
    </row>
    <row r="150" spans="1:28" x14ac:dyDescent="0.3">
      <c r="A150">
        <v>149</v>
      </c>
      <c r="B150" t="s">
        <v>490</v>
      </c>
      <c r="D150" t="s">
        <v>501</v>
      </c>
      <c r="E150" t="s">
        <v>502</v>
      </c>
      <c r="F150" t="s">
        <v>503</v>
      </c>
      <c r="G150">
        <v>1</v>
      </c>
      <c r="H150">
        <v>1</v>
      </c>
      <c r="I150" t="s">
        <v>32</v>
      </c>
      <c r="J150" s="1">
        <v>0</v>
      </c>
      <c r="L150" s="2">
        <v>1</v>
      </c>
      <c r="AA150" s="5">
        <f t="shared" si="4"/>
        <v>1</v>
      </c>
      <c r="AB150" s="5">
        <f t="shared" si="5"/>
        <v>1</v>
      </c>
    </row>
    <row r="151" spans="1:28" x14ac:dyDescent="0.3">
      <c r="A151">
        <v>150</v>
      </c>
      <c r="B151" t="s">
        <v>490</v>
      </c>
      <c r="D151" t="s">
        <v>504</v>
      </c>
      <c r="E151" t="s">
        <v>505</v>
      </c>
      <c r="F151" t="s">
        <v>506</v>
      </c>
      <c r="G151">
        <v>19</v>
      </c>
      <c r="H151">
        <v>19</v>
      </c>
      <c r="I151" t="s">
        <v>37</v>
      </c>
      <c r="J151" s="1">
        <v>0</v>
      </c>
      <c r="K151" s="2">
        <v>5</v>
      </c>
      <c r="L151" s="2">
        <v>5</v>
      </c>
      <c r="M151" s="2">
        <v>6</v>
      </c>
      <c r="N151" s="2">
        <v>0</v>
      </c>
      <c r="O151" s="2">
        <v>0</v>
      </c>
      <c r="P151">
        <v>0</v>
      </c>
      <c r="Q151">
        <v>0</v>
      </c>
      <c r="R151">
        <v>0</v>
      </c>
      <c r="S151">
        <v>0</v>
      </c>
      <c r="T151">
        <v>0</v>
      </c>
      <c r="U151">
        <v>0</v>
      </c>
      <c r="V151">
        <v>0</v>
      </c>
      <c r="W151">
        <v>0</v>
      </c>
      <c r="X151">
        <v>0</v>
      </c>
      <c r="Y151">
        <v>0</v>
      </c>
      <c r="Z151">
        <v>0</v>
      </c>
      <c r="AA151" s="5">
        <f t="shared" si="4"/>
        <v>16</v>
      </c>
      <c r="AB151" s="5">
        <f t="shared" si="5"/>
        <v>16</v>
      </c>
    </row>
    <row r="152" spans="1:28" x14ac:dyDescent="0.3">
      <c r="A152">
        <v>151</v>
      </c>
      <c r="B152" t="s">
        <v>490</v>
      </c>
      <c r="D152" t="s">
        <v>507</v>
      </c>
      <c r="E152" t="s">
        <v>508</v>
      </c>
      <c r="F152" t="s">
        <v>509</v>
      </c>
      <c r="G152">
        <v>1</v>
      </c>
      <c r="H152">
        <v>1</v>
      </c>
      <c r="I152" t="s">
        <v>37</v>
      </c>
      <c r="J152" s="1">
        <v>0</v>
      </c>
      <c r="K152" s="2">
        <v>1</v>
      </c>
      <c r="AA152" s="5">
        <f t="shared" si="4"/>
        <v>1</v>
      </c>
      <c r="AB152" s="5">
        <f t="shared" si="5"/>
        <v>1</v>
      </c>
    </row>
    <row r="153" spans="1:28" x14ac:dyDescent="0.3">
      <c r="A153">
        <v>152</v>
      </c>
      <c r="B153" t="s">
        <v>490</v>
      </c>
      <c r="D153" t="s">
        <v>510</v>
      </c>
      <c r="E153" t="s">
        <v>511</v>
      </c>
      <c r="F153" t="s">
        <v>512</v>
      </c>
      <c r="G153">
        <v>1</v>
      </c>
      <c r="H153">
        <v>1</v>
      </c>
      <c r="I153" t="s">
        <v>48</v>
      </c>
      <c r="J153" s="1">
        <v>1</v>
      </c>
      <c r="AA153" s="5">
        <f t="shared" si="4"/>
        <v>0</v>
      </c>
      <c r="AB153" s="5">
        <f t="shared" si="5"/>
        <v>0</v>
      </c>
    </row>
    <row r="154" spans="1:28" x14ac:dyDescent="0.3">
      <c r="A154">
        <v>153</v>
      </c>
      <c r="B154" t="s">
        <v>490</v>
      </c>
      <c r="D154" t="s">
        <v>513</v>
      </c>
      <c r="E154" t="s">
        <v>514</v>
      </c>
      <c r="F154" t="s">
        <v>515</v>
      </c>
      <c r="G154">
        <v>1</v>
      </c>
      <c r="H154">
        <v>1</v>
      </c>
      <c r="I154" t="s">
        <v>32</v>
      </c>
      <c r="J154" s="1">
        <v>0</v>
      </c>
      <c r="L154" s="2">
        <v>1</v>
      </c>
      <c r="AA154" s="5">
        <f t="shared" si="4"/>
        <v>1</v>
      </c>
      <c r="AB154" s="5">
        <f t="shared" si="5"/>
        <v>1</v>
      </c>
    </row>
    <row r="155" spans="1:28" x14ac:dyDescent="0.3">
      <c r="A155">
        <v>154</v>
      </c>
      <c r="B155" t="s">
        <v>490</v>
      </c>
      <c r="D155" t="s">
        <v>516</v>
      </c>
      <c r="E155" t="s">
        <v>517</v>
      </c>
      <c r="F155" t="s">
        <v>518</v>
      </c>
      <c r="G155">
        <v>2</v>
      </c>
      <c r="H155">
        <v>2</v>
      </c>
      <c r="I155" t="s">
        <v>32</v>
      </c>
      <c r="J155" s="1">
        <v>0</v>
      </c>
      <c r="K155" s="2">
        <v>1</v>
      </c>
      <c r="L155" s="2">
        <v>1</v>
      </c>
      <c r="AA155" s="5">
        <f t="shared" si="4"/>
        <v>2</v>
      </c>
      <c r="AB155" s="5">
        <f t="shared" si="5"/>
        <v>2</v>
      </c>
    </row>
    <row r="156" spans="1:28" x14ac:dyDescent="0.3">
      <c r="A156">
        <v>155</v>
      </c>
      <c r="B156" t="s">
        <v>490</v>
      </c>
      <c r="D156" t="s">
        <v>519</v>
      </c>
      <c r="E156" t="s">
        <v>520</v>
      </c>
      <c r="F156" t="s">
        <v>521</v>
      </c>
      <c r="G156">
        <v>1</v>
      </c>
      <c r="H156">
        <v>1</v>
      </c>
      <c r="I156" t="s">
        <v>37</v>
      </c>
      <c r="J156" s="1">
        <v>0</v>
      </c>
      <c r="K156" s="2">
        <v>1</v>
      </c>
      <c r="AA156" s="5">
        <f t="shared" si="4"/>
        <v>1</v>
      </c>
      <c r="AB156" s="5">
        <f t="shared" si="5"/>
        <v>1</v>
      </c>
    </row>
    <row r="157" spans="1:28" x14ac:dyDescent="0.3">
      <c r="A157">
        <v>156</v>
      </c>
      <c r="B157" t="s">
        <v>522</v>
      </c>
      <c r="C157" t="s">
        <v>523</v>
      </c>
      <c r="D157" t="s">
        <v>524</v>
      </c>
      <c r="E157" t="s">
        <v>525</v>
      </c>
      <c r="F157" t="s">
        <v>526</v>
      </c>
      <c r="G157">
        <v>5</v>
      </c>
      <c r="H157">
        <v>5</v>
      </c>
      <c r="I157" t="s">
        <v>37</v>
      </c>
      <c r="J157" s="1">
        <v>0</v>
      </c>
      <c r="K157" s="2">
        <v>1</v>
      </c>
      <c r="L157" s="2">
        <v>1</v>
      </c>
      <c r="AA157" s="5">
        <f t="shared" si="4"/>
        <v>2</v>
      </c>
      <c r="AB157" s="5">
        <f t="shared" si="5"/>
        <v>2</v>
      </c>
    </row>
    <row r="158" spans="1:28" x14ac:dyDescent="0.3">
      <c r="A158">
        <v>157</v>
      </c>
      <c r="B158" t="s">
        <v>522</v>
      </c>
      <c r="D158" t="s">
        <v>527</v>
      </c>
      <c r="E158" t="s">
        <v>528</v>
      </c>
      <c r="F158" t="s">
        <v>529</v>
      </c>
      <c r="G158">
        <v>1</v>
      </c>
      <c r="H158">
        <v>1</v>
      </c>
      <c r="I158" t="s">
        <v>37</v>
      </c>
      <c r="J158" s="1">
        <v>0</v>
      </c>
      <c r="L158" s="2">
        <v>1</v>
      </c>
      <c r="AA158" s="5">
        <f t="shared" si="4"/>
        <v>1</v>
      </c>
      <c r="AB158" s="5">
        <f t="shared" si="5"/>
        <v>1</v>
      </c>
    </row>
    <row r="159" spans="1:28" x14ac:dyDescent="0.3">
      <c r="A159">
        <v>158</v>
      </c>
      <c r="B159" t="s">
        <v>522</v>
      </c>
      <c r="D159" t="s">
        <v>530</v>
      </c>
      <c r="E159" t="s">
        <v>531</v>
      </c>
      <c r="F159" t="s">
        <v>532</v>
      </c>
      <c r="G159">
        <v>7</v>
      </c>
      <c r="H159">
        <v>7</v>
      </c>
      <c r="I159" t="s">
        <v>37</v>
      </c>
      <c r="J159" s="1">
        <v>2</v>
      </c>
      <c r="K159" s="2">
        <v>2</v>
      </c>
      <c r="L159" s="2">
        <v>2</v>
      </c>
      <c r="M159" s="2">
        <v>3</v>
      </c>
      <c r="AA159" s="5">
        <f t="shared" si="4"/>
        <v>7</v>
      </c>
      <c r="AB159" s="5">
        <f t="shared" si="5"/>
        <v>7</v>
      </c>
    </row>
    <row r="160" spans="1:28" x14ac:dyDescent="0.3">
      <c r="A160">
        <v>159</v>
      </c>
      <c r="B160" t="s">
        <v>522</v>
      </c>
      <c r="D160" t="s">
        <v>533</v>
      </c>
      <c r="E160" t="s">
        <v>534</v>
      </c>
      <c r="F160" t="s">
        <v>535</v>
      </c>
      <c r="G160">
        <v>2</v>
      </c>
      <c r="H160">
        <v>2</v>
      </c>
      <c r="I160" t="s">
        <v>37</v>
      </c>
      <c r="J160" s="1">
        <v>0</v>
      </c>
      <c r="L160" s="2">
        <v>1</v>
      </c>
      <c r="M160" s="2">
        <v>1</v>
      </c>
      <c r="AA160" s="5">
        <f t="shared" si="4"/>
        <v>2</v>
      </c>
      <c r="AB160" s="5">
        <f t="shared" si="5"/>
        <v>2</v>
      </c>
    </row>
    <row r="161" spans="1:28" x14ac:dyDescent="0.3">
      <c r="A161">
        <v>160</v>
      </c>
      <c r="B161" t="s">
        <v>522</v>
      </c>
      <c r="D161" t="s">
        <v>536</v>
      </c>
      <c r="E161" t="s">
        <v>537</v>
      </c>
      <c r="F161" t="s">
        <v>538</v>
      </c>
      <c r="G161">
        <v>1</v>
      </c>
      <c r="H161">
        <v>1</v>
      </c>
      <c r="I161" t="s">
        <v>48</v>
      </c>
      <c r="J161" s="1">
        <v>1</v>
      </c>
      <c r="AA161" s="5">
        <f t="shared" si="4"/>
        <v>0</v>
      </c>
      <c r="AB161" s="5">
        <f t="shared" si="5"/>
        <v>0</v>
      </c>
    </row>
    <row r="162" spans="1:28" x14ac:dyDescent="0.3">
      <c r="A162">
        <v>161</v>
      </c>
      <c r="B162" t="s">
        <v>539</v>
      </c>
      <c r="D162" t="s">
        <v>540</v>
      </c>
      <c r="E162" t="s">
        <v>541</v>
      </c>
      <c r="F162" t="s">
        <v>542</v>
      </c>
      <c r="G162">
        <v>1</v>
      </c>
      <c r="H162">
        <v>1</v>
      </c>
      <c r="I162" t="s">
        <v>37</v>
      </c>
      <c r="J162" s="1">
        <v>0</v>
      </c>
      <c r="K162" s="2">
        <v>1</v>
      </c>
      <c r="AA162" s="5">
        <f t="shared" si="4"/>
        <v>1</v>
      </c>
      <c r="AB162" s="5">
        <f t="shared" si="5"/>
        <v>1</v>
      </c>
    </row>
    <row r="163" spans="1:28" x14ac:dyDescent="0.3">
      <c r="A163">
        <v>162</v>
      </c>
      <c r="B163" t="s">
        <v>543</v>
      </c>
      <c r="C163" t="s">
        <v>544</v>
      </c>
      <c r="D163" t="s">
        <v>545</v>
      </c>
      <c r="E163" t="s">
        <v>546</v>
      </c>
      <c r="F163" t="s">
        <v>547</v>
      </c>
      <c r="G163">
        <v>1</v>
      </c>
      <c r="H163">
        <v>1</v>
      </c>
      <c r="I163" t="s">
        <v>48</v>
      </c>
      <c r="J163" s="1">
        <v>1</v>
      </c>
      <c r="AA163" s="5">
        <f t="shared" si="4"/>
        <v>0</v>
      </c>
      <c r="AB163" s="5">
        <f t="shared" si="5"/>
        <v>0</v>
      </c>
    </row>
    <row r="164" spans="1:28" x14ac:dyDescent="0.3">
      <c r="A164">
        <v>163</v>
      </c>
      <c r="B164" t="s">
        <v>543</v>
      </c>
      <c r="D164" t="s">
        <v>548</v>
      </c>
      <c r="E164" t="s">
        <v>549</v>
      </c>
      <c r="F164" t="s">
        <v>550</v>
      </c>
      <c r="G164">
        <v>25</v>
      </c>
      <c r="H164">
        <v>25</v>
      </c>
      <c r="I164" t="s">
        <v>48</v>
      </c>
      <c r="J164" s="1">
        <v>6</v>
      </c>
      <c r="AA164" s="5">
        <f t="shared" si="4"/>
        <v>0</v>
      </c>
      <c r="AB164" s="5">
        <f t="shared" si="5"/>
        <v>0</v>
      </c>
    </row>
    <row r="165" spans="1:28" x14ac:dyDescent="0.3">
      <c r="A165">
        <v>164</v>
      </c>
      <c r="B165" t="s">
        <v>543</v>
      </c>
      <c r="D165" t="s">
        <v>551</v>
      </c>
      <c r="E165" t="s">
        <v>552</v>
      </c>
      <c r="F165" t="s">
        <v>553</v>
      </c>
      <c r="G165">
        <v>19</v>
      </c>
      <c r="H165">
        <v>19</v>
      </c>
      <c r="I165" t="s">
        <v>37</v>
      </c>
      <c r="J165" s="1">
        <v>5</v>
      </c>
      <c r="K165" s="2">
        <v>5</v>
      </c>
      <c r="L165" s="2">
        <v>5</v>
      </c>
      <c r="M165" s="2">
        <v>5</v>
      </c>
      <c r="N165" s="2">
        <v>4</v>
      </c>
      <c r="O165" s="2">
        <v>0</v>
      </c>
      <c r="P165">
        <v>0</v>
      </c>
      <c r="Q165">
        <v>0</v>
      </c>
      <c r="R165">
        <v>0</v>
      </c>
      <c r="S165">
        <v>0</v>
      </c>
      <c r="T165">
        <v>0</v>
      </c>
      <c r="U165">
        <v>0</v>
      </c>
      <c r="V165">
        <v>0</v>
      </c>
      <c r="W165">
        <v>0</v>
      </c>
      <c r="X165">
        <v>0</v>
      </c>
      <c r="Y165">
        <v>0</v>
      </c>
      <c r="Z165">
        <v>0</v>
      </c>
      <c r="AA165" s="5">
        <f t="shared" si="4"/>
        <v>19</v>
      </c>
      <c r="AB165" s="5">
        <f t="shared" si="5"/>
        <v>19</v>
      </c>
    </row>
    <row r="166" spans="1:28" x14ac:dyDescent="0.3">
      <c r="A166">
        <v>165</v>
      </c>
      <c r="B166" t="s">
        <v>543</v>
      </c>
      <c r="D166" t="s">
        <v>554</v>
      </c>
      <c r="E166" t="s">
        <v>555</v>
      </c>
      <c r="F166" t="s">
        <v>556</v>
      </c>
      <c r="G166">
        <v>3</v>
      </c>
      <c r="H166">
        <v>3</v>
      </c>
      <c r="I166" t="s">
        <v>32</v>
      </c>
      <c r="J166" s="1">
        <v>0</v>
      </c>
      <c r="L166" s="2">
        <v>1</v>
      </c>
      <c r="M166" s="2">
        <v>1</v>
      </c>
      <c r="N166" s="2">
        <v>1</v>
      </c>
      <c r="AA166" s="5">
        <f t="shared" si="4"/>
        <v>3</v>
      </c>
      <c r="AB166" s="5">
        <f t="shared" si="5"/>
        <v>3</v>
      </c>
    </row>
    <row r="167" spans="1:28" x14ac:dyDescent="0.3">
      <c r="A167">
        <v>166</v>
      </c>
      <c r="B167" t="s">
        <v>543</v>
      </c>
      <c r="D167" t="s">
        <v>557</v>
      </c>
      <c r="E167" t="s">
        <v>558</v>
      </c>
      <c r="F167" t="s">
        <v>559</v>
      </c>
      <c r="G167">
        <v>33</v>
      </c>
      <c r="H167">
        <v>33</v>
      </c>
      <c r="I167" t="s">
        <v>32</v>
      </c>
      <c r="J167" s="1">
        <v>0</v>
      </c>
      <c r="K167" s="2">
        <v>0</v>
      </c>
      <c r="L167" s="2">
        <v>3</v>
      </c>
      <c r="M167" s="2">
        <v>10</v>
      </c>
      <c r="N167" s="2">
        <v>10</v>
      </c>
      <c r="O167" s="2">
        <v>10</v>
      </c>
      <c r="P167">
        <v>0</v>
      </c>
      <c r="Q167">
        <v>0</v>
      </c>
      <c r="R167">
        <v>0</v>
      </c>
      <c r="S167">
        <v>0</v>
      </c>
      <c r="T167">
        <v>0</v>
      </c>
      <c r="U167">
        <v>0</v>
      </c>
      <c r="V167">
        <v>0</v>
      </c>
      <c r="W167">
        <v>0</v>
      </c>
      <c r="X167">
        <v>0</v>
      </c>
      <c r="Y167">
        <v>0</v>
      </c>
      <c r="Z167">
        <v>0</v>
      </c>
      <c r="AA167" s="5">
        <f t="shared" si="4"/>
        <v>33</v>
      </c>
      <c r="AB167" s="5">
        <f t="shared" si="5"/>
        <v>33</v>
      </c>
    </row>
    <row r="168" spans="1:28" x14ac:dyDescent="0.3">
      <c r="A168">
        <v>167</v>
      </c>
      <c r="B168" t="s">
        <v>560</v>
      </c>
      <c r="C168" t="s">
        <v>561</v>
      </c>
      <c r="D168" t="s">
        <v>562</v>
      </c>
      <c r="E168" t="s">
        <v>563</v>
      </c>
      <c r="F168" t="s">
        <v>564</v>
      </c>
      <c r="G168">
        <v>16</v>
      </c>
      <c r="H168">
        <v>16</v>
      </c>
      <c r="I168" t="s">
        <v>37</v>
      </c>
      <c r="J168" s="1">
        <v>0</v>
      </c>
      <c r="K168" s="2">
        <v>6</v>
      </c>
      <c r="L168" s="2">
        <v>10</v>
      </c>
      <c r="AA168" s="5">
        <f t="shared" si="4"/>
        <v>16</v>
      </c>
      <c r="AB168" s="5">
        <f t="shared" si="5"/>
        <v>16</v>
      </c>
    </row>
    <row r="169" spans="1:28" x14ac:dyDescent="0.3">
      <c r="A169">
        <v>168</v>
      </c>
      <c r="B169" t="s">
        <v>560</v>
      </c>
      <c r="D169" t="s">
        <v>565</v>
      </c>
      <c r="E169" t="s">
        <v>566</v>
      </c>
      <c r="F169" t="s">
        <v>567</v>
      </c>
      <c r="G169">
        <v>1</v>
      </c>
      <c r="H169">
        <v>1</v>
      </c>
      <c r="I169" t="s">
        <v>37</v>
      </c>
      <c r="J169" s="1">
        <v>0</v>
      </c>
      <c r="K169" s="2">
        <v>1</v>
      </c>
      <c r="L169" s="2">
        <v>0</v>
      </c>
      <c r="M169" s="2">
        <v>0</v>
      </c>
      <c r="N169" s="2">
        <v>0</v>
      </c>
      <c r="O169" s="2">
        <v>0</v>
      </c>
      <c r="P169">
        <v>0</v>
      </c>
      <c r="Q169">
        <v>0</v>
      </c>
      <c r="R169">
        <v>0</v>
      </c>
      <c r="S169">
        <v>0</v>
      </c>
      <c r="T169">
        <v>0</v>
      </c>
      <c r="U169">
        <v>0</v>
      </c>
      <c r="V169">
        <v>0</v>
      </c>
      <c r="W169">
        <v>0</v>
      </c>
      <c r="X169">
        <v>0</v>
      </c>
      <c r="Y169">
        <v>0</v>
      </c>
      <c r="Z169">
        <v>0</v>
      </c>
      <c r="AA169" s="5">
        <f t="shared" si="4"/>
        <v>1</v>
      </c>
      <c r="AB169" s="5">
        <f t="shared" si="5"/>
        <v>1</v>
      </c>
    </row>
    <row r="170" spans="1:28" x14ac:dyDescent="0.3">
      <c r="A170">
        <v>169</v>
      </c>
      <c r="B170" t="s">
        <v>568</v>
      </c>
      <c r="D170" t="s">
        <v>569</v>
      </c>
      <c r="E170" t="s">
        <v>570</v>
      </c>
      <c r="F170" t="s">
        <v>571</v>
      </c>
      <c r="G170">
        <v>1</v>
      </c>
      <c r="H170">
        <v>1</v>
      </c>
      <c r="I170" t="s">
        <v>37</v>
      </c>
      <c r="J170" s="1">
        <v>0</v>
      </c>
      <c r="K170" s="2">
        <v>1</v>
      </c>
      <c r="AA170" s="5">
        <f t="shared" si="4"/>
        <v>1</v>
      </c>
      <c r="AB170" s="5">
        <f t="shared" si="5"/>
        <v>1</v>
      </c>
    </row>
    <row r="171" spans="1:28" x14ac:dyDescent="0.3">
      <c r="A171">
        <v>170</v>
      </c>
      <c r="B171" t="s">
        <v>568</v>
      </c>
      <c r="D171" t="s">
        <v>572</v>
      </c>
      <c r="E171" t="s">
        <v>573</v>
      </c>
      <c r="F171" t="s">
        <v>574</v>
      </c>
      <c r="G171">
        <v>1</v>
      </c>
      <c r="H171">
        <v>1</v>
      </c>
      <c r="I171" t="s">
        <v>48</v>
      </c>
      <c r="J171" s="1">
        <v>1</v>
      </c>
      <c r="AA171" s="5">
        <f t="shared" si="4"/>
        <v>0</v>
      </c>
      <c r="AB171" s="5">
        <f t="shared" si="5"/>
        <v>0</v>
      </c>
    </row>
    <row r="172" spans="1:28" x14ac:dyDescent="0.3">
      <c r="A172">
        <v>171</v>
      </c>
      <c r="B172" t="s">
        <v>568</v>
      </c>
      <c r="D172" t="s">
        <v>575</v>
      </c>
      <c r="E172" t="s">
        <v>576</v>
      </c>
      <c r="F172" t="s">
        <v>577</v>
      </c>
      <c r="G172">
        <v>18</v>
      </c>
      <c r="H172">
        <v>18</v>
      </c>
      <c r="I172" t="s">
        <v>37</v>
      </c>
      <c r="J172" s="1">
        <v>0</v>
      </c>
      <c r="K172" s="2">
        <v>5</v>
      </c>
      <c r="L172" s="2">
        <v>5</v>
      </c>
      <c r="M172" s="2">
        <v>5</v>
      </c>
      <c r="N172" s="2">
        <v>3</v>
      </c>
      <c r="O172" s="2">
        <v>0</v>
      </c>
      <c r="P172">
        <v>0</v>
      </c>
      <c r="Q172">
        <v>0</v>
      </c>
      <c r="R172">
        <v>0</v>
      </c>
      <c r="S172">
        <v>0</v>
      </c>
      <c r="T172">
        <v>0</v>
      </c>
      <c r="U172">
        <v>0</v>
      </c>
      <c r="V172">
        <v>0</v>
      </c>
      <c r="W172">
        <v>0</v>
      </c>
      <c r="X172">
        <v>0</v>
      </c>
      <c r="Y172">
        <v>0</v>
      </c>
      <c r="Z172">
        <v>0</v>
      </c>
      <c r="AA172" s="5">
        <f t="shared" si="4"/>
        <v>18</v>
      </c>
      <c r="AB172" s="5">
        <f t="shared" si="5"/>
        <v>18</v>
      </c>
    </row>
    <row r="173" spans="1:28" x14ac:dyDescent="0.3">
      <c r="A173">
        <v>172</v>
      </c>
      <c r="B173" t="s">
        <v>568</v>
      </c>
      <c r="D173" t="s">
        <v>578</v>
      </c>
      <c r="E173" t="s">
        <v>579</v>
      </c>
      <c r="F173" t="s">
        <v>580</v>
      </c>
      <c r="G173">
        <v>1</v>
      </c>
      <c r="H173">
        <v>1</v>
      </c>
      <c r="I173" t="s">
        <v>37</v>
      </c>
      <c r="J173" s="1">
        <v>0</v>
      </c>
      <c r="K173" s="2">
        <v>1</v>
      </c>
      <c r="AA173" s="5">
        <f t="shared" si="4"/>
        <v>1</v>
      </c>
      <c r="AB173" s="5">
        <f t="shared" si="5"/>
        <v>1</v>
      </c>
    </row>
    <row r="174" spans="1:28" x14ac:dyDescent="0.3">
      <c r="A174">
        <v>173</v>
      </c>
      <c r="B174" t="s">
        <v>568</v>
      </c>
      <c r="D174" t="s">
        <v>581</v>
      </c>
      <c r="E174" t="s">
        <v>582</v>
      </c>
      <c r="F174" t="s">
        <v>583</v>
      </c>
      <c r="G174">
        <v>1</v>
      </c>
      <c r="H174">
        <v>1</v>
      </c>
      <c r="I174" t="s">
        <v>37</v>
      </c>
      <c r="J174" s="1">
        <v>0</v>
      </c>
      <c r="K174" s="2">
        <v>1</v>
      </c>
      <c r="AA174" s="5">
        <f t="shared" si="4"/>
        <v>1</v>
      </c>
      <c r="AB174" s="5">
        <f t="shared" si="5"/>
        <v>1</v>
      </c>
    </row>
    <row r="175" spans="1:28" x14ac:dyDescent="0.3">
      <c r="A175">
        <v>174</v>
      </c>
      <c r="B175" t="s">
        <v>568</v>
      </c>
      <c r="D175" t="s">
        <v>584</v>
      </c>
      <c r="E175" t="s">
        <v>585</v>
      </c>
      <c r="F175" t="s">
        <v>586</v>
      </c>
      <c r="G175">
        <v>2</v>
      </c>
      <c r="H175">
        <v>2</v>
      </c>
      <c r="I175" t="s">
        <v>37</v>
      </c>
      <c r="J175" s="1">
        <v>0</v>
      </c>
      <c r="K175" s="2">
        <v>2</v>
      </c>
      <c r="AA175" s="5">
        <f t="shared" si="4"/>
        <v>2</v>
      </c>
      <c r="AB175" s="5">
        <f t="shared" si="5"/>
        <v>2</v>
      </c>
    </row>
    <row r="176" spans="1:28" x14ac:dyDescent="0.3">
      <c r="A176">
        <v>175</v>
      </c>
      <c r="B176" t="s">
        <v>568</v>
      </c>
      <c r="D176" t="s">
        <v>587</v>
      </c>
      <c r="E176" t="s">
        <v>588</v>
      </c>
      <c r="F176" t="s">
        <v>589</v>
      </c>
      <c r="G176">
        <v>1</v>
      </c>
      <c r="H176">
        <v>1</v>
      </c>
      <c r="I176" t="s">
        <v>48</v>
      </c>
      <c r="J176" s="1">
        <v>1</v>
      </c>
      <c r="L176" s="2">
        <v>1</v>
      </c>
      <c r="AA176" s="5">
        <f t="shared" si="4"/>
        <v>1</v>
      </c>
      <c r="AB176" s="5">
        <f t="shared" si="5"/>
        <v>1</v>
      </c>
    </row>
    <row r="177" spans="1:28" x14ac:dyDescent="0.3">
      <c r="A177">
        <v>176</v>
      </c>
      <c r="B177" t="s">
        <v>568</v>
      </c>
      <c r="D177" t="s">
        <v>590</v>
      </c>
      <c r="E177" t="s">
        <v>591</v>
      </c>
      <c r="F177" t="s">
        <v>592</v>
      </c>
      <c r="G177">
        <v>1</v>
      </c>
      <c r="H177">
        <v>1</v>
      </c>
      <c r="I177" t="s">
        <v>37</v>
      </c>
      <c r="J177" s="1">
        <v>0</v>
      </c>
      <c r="K177" s="2">
        <v>1</v>
      </c>
      <c r="AA177" s="5">
        <f t="shared" si="4"/>
        <v>1</v>
      </c>
      <c r="AB177" s="5">
        <f t="shared" si="5"/>
        <v>1</v>
      </c>
    </row>
    <row r="178" spans="1:28" x14ac:dyDescent="0.3">
      <c r="A178">
        <v>177</v>
      </c>
      <c r="B178" t="s">
        <v>568</v>
      </c>
      <c r="D178" t="s">
        <v>593</v>
      </c>
      <c r="E178" t="s">
        <v>594</v>
      </c>
      <c r="F178" t="s">
        <v>595</v>
      </c>
      <c r="G178">
        <v>1</v>
      </c>
      <c r="H178">
        <v>1</v>
      </c>
      <c r="I178" t="s">
        <v>32</v>
      </c>
      <c r="J178" s="1">
        <v>0</v>
      </c>
      <c r="L178" s="2">
        <v>1</v>
      </c>
      <c r="AA178" s="5">
        <f t="shared" si="4"/>
        <v>1</v>
      </c>
      <c r="AB178" s="5">
        <f t="shared" si="5"/>
        <v>1</v>
      </c>
    </row>
    <row r="179" spans="1:28" x14ac:dyDescent="0.3">
      <c r="A179">
        <v>178</v>
      </c>
      <c r="B179" t="s">
        <v>596</v>
      </c>
      <c r="D179" t="s">
        <v>597</v>
      </c>
      <c r="E179" t="s">
        <v>598</v>
      </c>
      <c r="F179" t="s">
        <v>599</v>
      </c>
      <c r="G179">
        <v>1</v>
      </c>
      <c r="H179">
        <v>1</v>
      </c>
      <c r="I179" t="s">
        <v>32</v>
      </c>
      <c r="J179" s="1">
        <v>0</v>
      </c>
      <c r="K179" s="2">
        <v>1</v>
      </c>
      <c r="AA179" s="5">
        <f t="shared" si="4"/>
        <v>1</v>
      </c>
      <c r="AB179" s="5">
        <f t="shared" si="5"/>
        <v>1</v>
      </c>
    </row>
    <row r="180" spans="1:28" x14ac:dyDescent="0.3">
      <c r="A180">
        <v>179</v>
      </c>
      <c r="B180" t="s">
        <v>600</v>
      </c>
      <c r="D180" t="s">
        <v>601</v>
      </c>
      <c r="E180" t="s">
        <v>602</v>
      </c>
      <c r="F180" t="s">
        <v>603</v>
      </c>
      <c r="G180">
        <v>1</v>
      </c>
      <c r="H180">
        <v>1</v>
      </c>
      <c r="I180" t="s">
        <v>37</v>
      </c>
      <c r="J180" s="1">
        <v>0</v>
      </c>
      <c r="K180" s="2">
        <v>1</v>
      </c>
      <c r="AA180" s="5">
        <f t="shared" si="4"/>
        <v>1</v>
      </c>
      <c r="AB180" s="5">
        <f t="shared" si="5"/>
        <v>1</v>
      </c>
    </row>
    <row r="181" spans="1:28" x14ac:dyDescent="0.3">
      <c r="A181">
        <v>180</v>
      </c>
      <c r="B181" t="s">
        <v>600</v>
      </c>
      <c r="D181" t="s">
        <v>604</v>
      </c>
      <c r="E181" t="s">
        <v>605</v>
      </c>
      <c r="F181" t="s">
        <v>606</v>
      </c>
      <c r="G181">
        <v>1</v>
      </c>
      <c r="H181">
        <v>1</v>
      </c>
      <c r="I181" t="s">
        <v>37</v>
      </c>
      <c r="J181" s="1">
        <v>0</v>
      </c>
      <c r="K181" s="2">
        <v>1</v>
      </c>
      <c r="AA181" s="5">
        <f t="shared" si="4"/>
        <v>1</v>
      </c>
      <c r="AB181" s="5">
        <f t="shared" si="5"/>
        <v>1</v>
      </c>
    </row>
    <row r="182" spans="1:28" x14ac:dyDescent="0.3">
      <c r="A182">
        <v>181</v>
      </c>
      <c r="B182" t="s">
        <v>600</v>
      </c>
      <c r="D182" t="s">
        <v>607</v>
      </c>
      <c r="E182" t="s">
        <v>608</v>
      </c>
      <c r="F182" t="s">
        <v>609</v>
      </c>
      <c r="G182">
        <v>8</v>
      </c>
      <c r="H182">
        <v>8</v>
      </c>
      <c r="I182" t="s">
        <v>37</v>
      </c>
      <c r="J182" s="1">
        <v>1</v>
      </c>
      <c r="K182" s="2">
        <v>3</v>
      </c>
      <c r="L182" s="2">
        <v>3</v>
      </c>
      <c r="M182" s="2">
        <v>1</v>
      </c>
      <c r="AA182" s="5">
        <f t="shared" si="4"/>
        <v>7</v>
      </c>
      <c r="AB182" s="5">
        <f t="shared" si="5"/>
        <v>7</v>
      </c>
    </row>
    <row r="183" spans="1:28" x14ac:dyDescent="0.3">
      <c r="A183">
        <v>182</v>
      </c>
      <c r="B183" t="s">
        <v>600</v>
      </c>
      <c r="D183" t="s">
        <v>610</v>
      </c>
      <c r="E183" t="s">
        <v>611</v>
      </c>
      <c r="F183" t="s">
        <v>612</v>
      </c>
      <c r="G183">
        <v>1</v>
      </c>
      <c r="H183">
        <v>1</v>
      </c>
      <c r="I183" t="s">
        <v>37</v>
      </c>
      <c r="J183" s="1">
        <v>0</v>
      </c>
      <c r="K183" s="2">
        <v>1</v>
      </c>
      <c r="AA183" s="5">
        <f t="shared" si="4"/>
        <v>1</v>
      </c>
      <c r="AB183" s="5">
        <f t="shared" si="5"/>
        <v>1</v>
      </c>
    </row>
    <row r="184" spans="1:28" x14ac:dyDescent="0.3">
      <c r="A184">
        <v>183</v>
      </c>
      <c r="B184" t="s">
        <v>600</v>
      </c>
      <c r="D184" t="s">
        <v>613</v>
      </c>
      <c r="E184" t="s">
        <v>614</v>
      </c>
      <c r="F184" t="s">
        <v>615</v>
      </c>
      <c r="G184">
        <v>1</v>
      </c>
      <c r="H184">
        <v>1</v>
      </c>
      <c r="I184" t="s">
        <v>48</v>
      </c>
      <c r="J184" s="1">
        <v>1</v>
      </c>
      <c r="AA184" s="5">
        <f t="shared" si="4"/>
        <v>0</v>
      </c>
      <c r="AB184" s="5">
        <f t="shared" si="5"/>
        <v>0</v>
      </c>
    </row>
    <row r="185" spans="1:28" x14ac:dyDescent="0.3">
      <c r="A185">
        <v>184</v>
      </c>
      <c r="B185" t="s">
        <v>600</v>
      </c>
      <c r="D185" t="s">
        <v>616</v>
      </c>
      <c r="E185" t="s">
        <v>617</v>
      </c>
      <c r="F185" t="s">
        <v>618</v>
      </c>
      <c r="G185">
        <v>1</v>
      </c>
      <c r="H185">
        <v>1</v>
      </c>
      <c r="I185" t="s">
        <v>32</v>
      </c>
      <c r="J185" s="1">
        <v>0</v>
      </c>
      <c r="K185" s="2">
        <v>1</v>
      </c>
      <c r="AA185" s="5">
        <f t="shared" si="4"/>
        <v>1</v>
      </c>
      <c r="AB185" s="5">
        <f t="shared" si="5"/>
        <v>1</v>
      </c>
    </row>
    <row r="186" spans="1:28" x14ac:dyDescent="0.3">
      <c r="A186">
        <v>185</v>
      </c>
      <c r="B186" t="s">
        <v>600</v>
      </c>
      <c r="D186" t="s">
        <v>619</v>
      </c>
      <c r="E186" t="s">
        <v>620</v>
      </c>
      <c r="F186" t="s">
        <v>621</v>
      </c>
      <c r="G186">
        <v>1</v>
      </c>
      <c r="H186">
        <v>1</v>
      </c>
      <c r="I186" t="s">
        <v>48</v>
      </c>
      <c r="J186" s="1">
        <v>1</v>
      </c>
      <c r="AA186" s="5">
        <f t="shared" si="4"/>
        <v>0</v>
      </c>
      <c r="AB186" s="5">
        <f t="shared" si="5"/>
        <v>0</v>
      </c>
    </row>
    <row r="187" spans="1:28" x14ac:dyDescent="0.3">
      <c r="A187">
        <v>186</v>
      </c>
      <c r="B187" t="s">
        <v>600</v>
      </c>
      <c r="D187" t="s">
        <v>622</v>
      </c>
      <c r="E187" t="s">
        <v>623</v>
      </c>
      <c r="F187" t="s">
        <v>624</v>
      </c>
      <c r="G187">
        <v>1</v>
      </c>
      <c r="H187">
        <v>1</v>
      </c>
      <c r="I187" t="s">
        <v>32</v>
      </c>
      <c r="J187" s="1">
        <v>0</v>
      </c>
      <c r="K187" s="2">
        <v>1</v>
      </c>
      <c r="AA187" s="5">
        <f t="shared" si="4"/>
        <v>1</v>
      </c>
      <c r="AB187" s="5">
        <f t="shared" si="5"/>
        <v>1</v>
      </c>
    </row>
    <row r="188" spans="1:28" x14ac:dyDescent="0.3">
      <c r="A188">
        <v>187</v>
      </c>
      <c r="B188" t="s">
        <v>600</v>
      </c>
      <c r="D188" t="s">
        <v>625</v>
      </c>
      <c r="E188" t="s">
        <v>626</v>
      </c>
      <c r="F188" t="s">
        <v>627</v>
      </c>
      <c r="G188">
        <v>1</v>
      </c>
      <c r="H188">
        <v>1</v>
      </c>
      <c r="I188" t="s">
        <v>37</v>
      </c>
      <c r="J188" s="1">
        <v>0</v>
      </c>
      <c r="K188" s="2">
        <v>1</v>
      </c>
      <c r="AA188" s="5">
        <f t="shared" si="4"/>
        <v>1</v>
      </c>
      <c r="AB188" s="5">
        <f t="shared" si="5"/>
        <v>1</v>
      </c>
    </row>
    <row r="189" spans="1:28" x14ac:dyDescent="0.3">
      <c r="A189">
        <v>188</v>
      </c>
      <c r="B189" t="s">
        <v>600</v>
      </c>
      <c r="D189" t="s">
        <v>628</v>
      </c>
      <c r="E189" t="s">
        <v>629</v>
      </c>
      <c r="F189" t="s">
        <v>630</v>
      </c>
      <c r="G189">
        <v>1</v>
      </c>
      <c r="H189">
        <v>1</v>
      </c>
      <c r="I189" t="s">
        <v>32</v>
      </c>
      <c r="J189" s="1">
        <v>0</v>
      </c>
      <c r="K189" s="2">
        <v>0</v>
      </c>
      <c r="L189" s="2">
        <v>1</v>
      </c>
      <c r="M189" s="2">
        <v>0</v>
      </c>
      <c r="N189" s="2">
        <v>0</v>
      </c>
      <c r="O189" s="2">
        <v>0</v>
      </c>
      <c r="P189">
        <v>0</v>
      </c>
      <c r="Q189">
        <v>0</v>
      </c>
      <c r="R189">
        <v>0</v>
      </c>
      <c r="S189">
        <v>0</v>
      </c>
      <c r="T189">
        <v>0</v>
      </c>
      <c r="U189">
        <v>0</v>
      </c>
      <c r="V189">
        <v>0</v>
      </c>
      <c r="W189">
        <v>0</v>
      </c>
      <c r="X189">
        <v>0</v>
      </c>
      <c r="Y189">
        <v>0</v>
      </c>
      <c r="Z189">
        <v>0</v>
      </c>
      <c r="AA189" s="5">
        <f t="shared" si="4"/>
        <v>1</v>
      </c>
      <c r="AB189" s="5">
        <f t="shared" si="5"/>
        <v>1</v>
      </c>
    </row>
    <row r="190" spans="1:28" x14ac:dyDescent="0.3">
      <c r="A190">
        <v>189</v>
      </c>
      <c r="B190" t="s">
        <v>600</v>
      </c>
      <c r="D190" t="s">
        <v>631</v>
      </c>
      <c r="E190" t="s">
        <v>632</v>
      </c>
      <c r="F190" t="s">
        <v>633</v>
      </c>
      <c r="G190">
        <v>1</v>
      </c>
      <c r="H190">
        <v>1</v>
      </c>
      <c r="I190" t="s">
        <v>32</v>
      </c>
      <c r="J190" s="1">
        <v>0</v>
      </c>
      <c r="K190" s="2">
        <v>1</v>
      </c>
      <c r="L190" s="2">
        <v>0</v>
      </c>
      <c r="M190" s="2">
        <v>0</v>
      </c>
      <c r="N190" s="2">
        <v>0</v>
      </c>
      <c r="O190" s="2">
        <v>0</v>
      </c>
      <c r="P190">
        <v>0</v>
      </c>
      <c r="Q190">
        <v>0</v>
      </c>
      <c r="R190">
        <v>0</v>
      </c>
      <c r="S190">
        <v>0</v>
      </c>
      <c r="T190">
        <v>0</v>
      </c>
      <c r="U190">
        <v>0</v>
      </c>
      <c r="V190">
        <v>0</v>
      </c>
      <c r="W190">
        <v>0</v>
      </c>
      <c r="X190">
        <v>0</v>
      </c>
      <c r="Y190">
        <v>0</v>
      </c>
      <c r="Z190">
        <v>0</v>
      </c>
      <c r="AA190" s="5">
        <f t="shared" si="4"/>
        <v>1</v>
      </c>
      <c r="AB190" s="5">
        <f t="shared" si="5"/>
        <v>1</v>
      </c>
    </row>
    <row r="191" spans="1:28" x14ac:dyDescent="0.3">
      <c r="A191">
        <v>190</v>
      </c>
      <c r="B191" t="s">
        <v>634</v>
      </c>
      <c r="D191" t="s">
        <v>635</v>
      </c>
      <c r="E191" t="s">
        <v>636</v>
      </c>
      <c r="F191" t="s">
        <v>345</v>
      </c>
      <c r="G191">
        <v>1</v>
      </c>
      <c r="H191">
        <v>1</v>
      </c>
      <c r="I191" t="s">
        <v>37</v>
      </c>
      <c r="J191" s="1">
        <v>0</v>
      </c>
      <c r="K191" s="2">
        <v>1</v>
      </c>
      <c r="AA191" s="5">
        <f t="shared" si="4"/>
        <v>1</v>
      </c>
      <c r="AB191" s="5">
        <f t="shared" si="5"/>
        <v>1</v>
      </c>
    </row>
    <row r="192" spans="1:28" x14ac:dyDescent="0.3">
      <c r="A192">
        <v>191</v>
      </c>
      <c r="B192" t="s">
        <v>634</v>
      </c>
      <c r="D192" t="s">
        <v>637</v>
      </c>
      <c r="E192" t="s">
        <v>638</v>
      </c>
      <c r="F192" t="s">
        <v>639</v>
      </c>
      <c r="G192">
        <v>1</v>
      </c>
      <c r="H192">
        <v>1</v>
      </c>
      <c r="I192" t="s">
        <v>37</v>
      </c>
      <c r="J192" s="1">
        <v>0</v>
      </c>
      <c r="K192" s="2">
        <v>1</v>
      </c>
      <c r="AA192" s="5">
        <f t="shared" si="4"/>
        <v>1</v>
      </c>
      <c r="AB192" s="5">
        <f t="shared" si="5"/>
        <v>1</v>
      </c>
    </row>
    <row r="193" spans="1:28" x14ac:dyDescent="0.3">
      <c r="A193">
        <v>192</v>
      </c>
      <c r="B193" t="s">
        <v>634</v>
      </c>
      <c r="D193" t="s">
        <v>640</v>
      </c>
      <c r="E193" t="s">
        <v>641</v>
      </c>
      <c r="F193" t="s">
        <v>642</v>
      </c>
      <c r="G193">
        <v>1</v>
      </c>
      <c r="H193">
        <v>1</v>
      </c>
      <c r="I193" t="s">
        <v>37</v>
      </c>
      <c r="J193" s="1">
        <v>0</v>
      </c>
      <c r="K193" s="2">
        <v>1</v>
      </c>
      <c r="AA193" s="5">
        <f t="shared" si="4"/>
        <v>1</v>
      </c>
      <c r="AB193" s="5">
        <f t="shared" si="5"/>
        <v>1</v>
      </c>
    </row>
    <row r="194" spans="1:28" x14ac:dyDescent="0.3">
      <c r="A194">
        <v>193</v>
      </c>
      <c r="B194" t="s">
        <v>634</v>
      </c>
      <c r="D194" t="s">
        <v>643</v>
      </c>
      <c r="E194" t="s">
        <v>644</v>
      </c>
      <c r="F194" t="s">
        <v>645</v>
      </c>
      <c r="G194">
        <v>7</v>
      </c>
      <c r="H194">
        <v>7</v>
      </c>
      <c r="I194" t="s">
        <v>37</v>
      </c>
      <c r="J194" s="1">
        <v>0</v>
      </c>
      <c r="K194" s="2">
        <v>1</v>
      </c>
      <c r="L194" s="2">
        <v>2</v>
      </c>
      <c r="M194" s="2">
        <v>2</v>
      </c>
      <c r="N194" s="2">
        <v>2</v>
      </c>
      <c r="AA194" s="5">
        <f t="shared" ref="AA194:AA257" si="6">SUM(K194:Z194)</f>
        <v>7</v>
      </c>
      <c r="AB194" s="5">
        <f t="shared" ref="AB194:AB257" si="7">SUM(K194:O194)</f>
        <v>7</v>
      </c>
    </row>
    <row r="195" spans="1:28" x14ac:dyDescent="0.3">
      <c r="A195">
        <v>194</v>
      </c>
      <c r="B195" t="s">
        <v>634</v>
      </c>
      <c r="D195" t="s">
        <v>646</v>
      </c>
      <c r="E195" t="s">
        <v>647</v>
      </c>
      <c r="F195" t="s">
        <v>648</v>
      </c>
      <c r="G195">
        <v>1</v>
      </c>
      <c r="H195">
        <v>1</v>
      </c>
      <c r="I195" t="s">
        <v>32</v>
      </c>
      <c r="J195" s="1">
        <v>0</v>
      </c>
      <c r="K195" s="2">
        <v>1</v>
      </c>
      <c r="AA195" s="5">
        <f t="shared" si="6"/>
        <v>1</v>
      </c>
      <c r="AB195" s="5">
        <f t="shared" si="7"/>
        <v>1</v>
      </c>
    </row>
    <row r="196" spans="1:28" x14ac:dyDescent="0.3">
      <c r="A196">
        <v>195</v>
      </c>
      <c r="B196" t="s">
        <v>634</v>
      </c>
      <c r="D196" t="s">
        <v>649</v>
      </c>
      <c r="E196" t="s">
        <v>650</v>
      </c>
      <c r="F196" t="s">
        <v>651</v>
      </c>
      <c r="G196">
        <v>3</v>
      </c>
      <c r="H196">
        <v>3</v>
      </c>
      <c r="I196" t="s">
        <v>37</v>
      </c>
      <c r="J196" s="1">
        <v>0</v>
      </c>
      <c r="K196" s="2">
        <v>1</v>
      </c>
      <c r="L196" s="2">
        <v>1</v>
      </c>
      <c r="M196" s="2">
        <v>1</v>
      </c>
      <c r="AA196" s="5">
        <f t="shared" si="6"/>
        <v>3</v>
      </c>
      <c r="AB196" s="5">
        <f t="shared" si="7"/>
        <v>3</v>
      </c>
    </row>
    <row r="197" spans="1:28" x14ac:dyDescent="0.3">
      <c r="A197">
        <v>196</v>
      </c>
      <c r="B197" t="s">
        <v>634</v>
      </c>
      <c r="D197" t="s">
        <v>652</v>
      </c>
      <c r="E197" t="s">
        <v>653</v>
      </c>
      <c r="F197" t="s">
        <v>654</v>
      </c>
      <c r="G197">
        <v>1</v>
      </c>
      <c r="H197">
        <v>1</v>
      </c>
      <c r="I197" t="s">
        <v>32</v>
      </c>
      <c r="J197" s="1">
        <v>0</v>
      </c>
      <c r="K197" s="2">
        <v>1</v>
      </c>
      <c r="AA197" s="5">
        <f t="shared" si="6"/>
        <v>1</v>
      </c>
      <c r="AB197" s="5">
        <f t="shared" si="7"/>
        <v>1</v>
      </c>
    </row>
    <row r="198" spans="1:28" x14ac:dyDescent="0.3">
      <c r="A198">
        <v>197</v>
      </c>
      <c r="B198" t="s">
        <v>634</v>
      </c>
      <c r="D198" t="s">
        <v>655</v>
      </c>
      <c r="E198" t="s">
        <v>656</v>
      </c>
      <c r="F198" t="s">
        <v>657</v>
      </c>
      <c r="G198">
        <v>1</v>
      </c>
      <c r="H198">
        <v>1</v>
      </c>
      <c r="I198" t="s">
        <v>32</v>
      </c>
      <c r="J198" s="1">
        <v>0</v>
      </c>
      <c r="K198" s="2">
        <v>0</v>
      </c>
      <c r="L198" s="2">
        <v>1</v>
      </c>
      <c r="AA198" s="5">
        <f t="shared" si="6"/>
        <v>1</v>
      </c>
      <c r="AB198" s="5">
        <f t="shared" si="7"/>
        <v>1</v>
      </c>
    </row>
    <row r="199" spans="1:28" x14ac:dyDescent="0.3">
      <c r="A199">
        <v>198</v>
      </c>
      <c r="B199" t="s">
        <v>634</v>
      </c>
      <c r="D199" t="s">
        <v>658</v>
      </c>
      <c r="E199" t="s">
        <v>659</v>
      </c>
      <c r="F199" t="s">
        <v>660</v>
      </c>
      <c r="G199">
        <v>1</v>
      </c>
      <c r="H199">
        <v>1</v>
      </c>
      <c r="I199" t="s">
        <v>48</v>
      </c>
      <c r="J199" s="1">
        <v>1</v>
      </c>
      <c r="K199" s="2">
        <v>1</v>
      </c>
      <c r="AA199" s="5">
        <f t="shared" si="6"/>
        <v>1</v>
      </c>
      <c r="AB199" s="5">
        <f t="shared" si="7"/>
        <v>1</v>
      </c>
    </row>
    <row r="200" spans="1:28" x14ac:dyDescent="0.3">
      <c r="A200">
        <v>199</v>
      </c>
      <c r="B200" t="s">
        <v>634</v>
      </c>
      <c r="D200" t="s">
        <v>661</v>
      </c>
      <c r="E200" t="s">
        <v>662</v>
      </c>
      <c r="F200" t="s">
        <v>663</v>
      </c>
      <c r="G200">
        <v>1</v>
      </c>
      <c r="H200">
        <v>1</v>
      </c>
      <c r="I200" t="s">
        <v>37</v>
      </c>
      <c r="J200" s="1">
        <v>0</v>
      </c>
      <c r="K200" s="2">
        <v>1</v>
      </c>
      <c r="L200" s="2">
        <v>0</v>
      </c>
      <c r="M200" s="2">
        <v>0</v>
      </c>
      <c r="N200" s="2">
        <v>0</v>
      </c>
      <c r="O200" s="2">
        <v>0</v>
      </c>
      <c r="P200">
        <v>0</v>
      </c>
      <c r="Q200">
        <v>0</v>
      </c>
      <c r="R200">
        <v>0</v>
      </c>
      <c r="S200">
        <v>0</v>
      </c>
      <c r="T200">
        <v>0</v>
      </c>
      <c r="U200">
        <v>0</v>
      </c>
      <c r="V200">
        <v>0</v>
      </c>
      <c r="W200">
        <v>0</v>
      </c>
      <c r="X200">
        <v>0</v>
      </c>
      <c r="Y200">
        <v>0</v>
      </c>
      <c r="Z200">
        <v>0</v>
      </c>
      <c r="AA200" s="5">
        <f t="shared" si="6"/>
        <v>1</v>
      </c>
      <c r="AB200" s="5">
        <f t="shared" si="7"/>
        <v>1</v>
      </c>
    </row>
    <row r="201" spans="1:28" x14ac:dyDescent="0.3">
      <c r="A201">
        <v>200</v>
      </c>
      <c r="B201" t="s">
        <v>664</v>
      </c>
      <c r="D201" t="s">
        <v>665</v>
      </c>
      <c r="E201" t="s">
        <v>666</v>
      </c>
      <c r="F201" t="s">
        <v>667</v>
      </c>
      <c r="G201">
        <v>1</v>
      </c>
      <c r="H201">
        <v>1</v>
      </c>
      <c r="I201" t="s">
        <v>48</v>
      </c>
      <c r="J201" s="1">
        <v>1</v>
      </c>
      <c r="AA201" s="5">
        <f t="shared" si="6"/>
        <v>0</v>
      </c>
      <c r="AB201" s="5">
        <f t="shared" si="7"/>
        <v>0</v>
      </c>
    </row>
    <row r="202" spans="1:28" x14ac:dyDescent="0.3">
      <c r="A202">
        <v>201</v>
      </c>
      <c r="B202" t="s">
        <v>664</v>
      </c>
      <c r="D202" t="s">
        <v>668</v>
      </c>
      <c r="E202" t="s">
        <v>669</v>
      </c>
      <c r="F202" t="s">
        <v>670</v>
      </c>
      <c r="G202">
        <v>6</v>
      </c>
      <c r="H202">
        <v>6</v>
      </c>
      <c r="I202" t="s">
        <v>37</v>
      </c>
      <c r="J202" s="1">
        <v>0</v>
      </c>
      <c r="M202" s="2">
        <v>3</v>
      </c>
      <c r="N202" s="2">
        <v>3</v>
      </c>
      <c r="AA202" s="5">
        <f t="shared" si="6"/>
        <v>6</v>
      </c>
      <c r="AB202" s="5">
        <f t="shared" si="7"/>
        <v>6</v>
      </c>
    </row>
    <row r="203" spans="1:28" x14ac:dyDescent="0.3">
      <c r="A203">
        <v>202</v>
      </c>
      <c r="B203" t="s">
        <v>664</v>
      </c>
      <c r="D203" t="s">
        <v>671</v>
      </c>
      <c r="E203" t="s">
        <v>672</v>
      </c>
      <c r="F203" t="s">
        <v>673</v>
      </c>
      <c r="G203">
        <v>1</v>
      </c>
      <c r="H203">
        <v>1</v>
      </c>
      <c r="I203" t="s">
        <v>48</v>
      </c>
      <c r="J203" s="1">
        <v>1</v>
      </c>
      <c r="K203" s="2">
        <v>1</v>
      </c>
      <c r="AA203" s="5">
        <f t="shared" si="6"/>
        <v>1</v>
      </c>
      <c r="AB203" s="5">
        <f t="shared" si="7"/>
        <v>1</v>
      </c>
    </row>
    <row r="204" spans="1:28" x14ac:dyDescent="0.3">
      <c r="A204">
        <v>203</v>
      </c>
      <c r="B204" t="s">
        <v>664</v>
      </c>
      <c r="D204" t="s">
        <v>674</v>
      </c>
      <c r="E204" t="s">
        <v>675</v>
      </c>
      <c r="F204" t="s">
        <v>676</v>
      </c>
      <c r="G204">
        <v>2</v>
      </c>
      <c r="H204">
        <v>2</v>
      </c>
      <c r="I204" t="s">
        <v>37</v>
      </c>
      <c r="J204" s="1">
        <v>0</v>
      </c>
      <c r="K204" s="2">
        <v>1</v>
      </c>
      <c r="AA204" s="5">
        <f t="shared" si="6"/>
        <v>1</v>
      </c>
      <c r="AB204" s="5">
        <f t="shared" si="7"/>
        <v>1</v>
      </c>
    </row>
    <row r="205" spans="1:28" x14ac:dyDescent="0.3">
      <c r="A205">
        <v>204</v>
      </c>
      <c r="B205" t="s">
        <v>664</v>
      </c>
      <c r="D205" t="s">
        <v>677</v>
      </c>
      <c r="E205" t="s">
        <v>678</v>
      </c>
      <c r="F205" t="s">
        <v>679</v>
      </c>
      <c r="G205">
        <v>5</v>
      </c>
      <c r="H205">
        <v>5</v>
      </c>
      <c r="I205" t="s">
        <v>32</v>
      </c>
      <c r="J205" s="1">
        <v>0</v>
      </c>
      <c r="K205" s="2">
        <v>2</v>
      </c>
      <c r="L205" s="2">
        <v>3</v>
      </c>
      <c r="M205" s="2">
        <v>0</v>
      </c>
      <c r="N205" s="2">
        <v>0</v>
      </c>
      <c r="O205" s="2">
        <v>0</v>
      </c>
      <c r="P205">
        <v>0</v>
      </c>
      <c r="Q205">
        <v>0</v>
      </c>
      <c r="R205">
        <v>0</v>
      </c>
      <c r="S205">
        <v>0</v>
      </c>
      <c r="T205">
        <v>0</v>
      </c>
      <c r="U205">
        <v>0</v>
      </c>
      <c r="V205">
        <v>0</v>
      </c>
      <c r="W205">
        <v>0</v>
      </c>
      <c r="X205">
        <v>0</v>
      </c>
      <c r="Y205">
        <v>0</v>
      </c>
      <c r="Z205">
        <v>0</v>
      </c>
      <c r="AA205" s="5">
        <f t="shared" si="6"/>
        <v>5</v>
      </c>
      <c r="AB205" s="5">
        <f t="shared" si="7"/>
        <v>5</v>
      </c>
    </row>
    <row r="206" spans="1:28" x14ac:dyDescent="0.3">
      <c r="A206">
        <v>205</v>
      </c>
      <c r="B206" t="s">
        <v>664</v>
      </c>
      <c r="D206" t="s">
        <v>680</v>
      </c>
      <c r="E206" t="s">
        <v>681</v>
      </c>
      <c r="F206" t="s">
        <v>682</v>
      </c>
      <c r="G206">
        <v>1</v>
      </c>
      <c r="H206">
        <v>1</v>
      </c>
      <c r="I206" t="s">
        <v>48</v>
      </c>
      <c r="J206" s="1">
        <v>1</v>
      </c>
      <c r="AA206" s="5">
        <f t="shared" si="6"/>
        <v>0</v>
      </c>
      <c r="AB206" s="5">
        <f t="shared" si="7"/>
        <v>0</v>
      </c>
    </row>
    <row r="207" spans="1:28" x14ac:dyDescent="0.3">
      <c r="A207">
        <v>206</v>
      </c>
      <c r="B207" t="s">
        <v>683</v>
      </c>
      <c r="D207" t="s">
        <v>684</v>
      </c>
      <c r="E207" t="s">
        <v>685</v>
      </c>
      <c r="F207" t="s">
        <v>686</v>
      </c>
      <c r="G207">
        <v>1</v>
      </c>
      <c r="H207">
        <v>1</v>
      </c>
      <c r="I207" t="s">
        <v>37</v>
      </c>
      <c r="J207" s="1">
        <v>0</v>
      </c>
      <c r="K207" s="2">
        <v>1</v>
      </c>
      <c r="AA207" s="5">
        <f t="shared" si="6"/>
        <v>1</v>
      </c>
      <c r="AB207" s="5">
        <f t="shared" si="7"/>
        <v>1</v>
      </c>
    </row>
    <row r="208" spans="1:28" x14ac:dyDescent="0.3">
      <c r="A208">
        <v>207</v>
      </c>
      <c r="B208" t="s">
        <v>683</v>
      </c>
      <c r="D208" t="s">
        <v>687</v>
      </c>
      <c r="E208" t="s">
        <v>688</v>
      </c>
      <c r="F208" t="s">
        <v>689</v>
      </c>
      <c r="G208">
        <v>1</v>
      </c>
      <c r="H208">
        <v>1</v>
      </c>
      <c r="I208" t="s">
        <v>32</v>
      </c>
      <c r="J208" s="1">
        <v>0</v>
      </c>
      <c r="K208" s="2">
        <v>1</v>
      </c>
      <c r="AA208" s="5">
        <f t="shared" si="6"/>
        <v>1</v>
      </c>
      <c r="AB208" s="5">
        <f t="shared" si="7"/>
        <v>1</v>
      </c>
    </row>
    <row r="209" spans="1:28" x14ac:dyDescent="0.3">
      <c r="A209">
        <v>208</v>
      </c>
      <c r="B209" t="s">
        <v>690</v>
      </c>
      <c r="D209" t="s">
        <v>691</v>
      </c>
      <c r="E209" t="s">
        <v>692</v>
      </c>
      <c r="F209" t="s">
        <v>693</v>
      </c>
      <c r="G209">
        <v>1</v>
      </c>
      <c r="H209">
        <v>1</v>
      </c>
      <c r="I209" t="s">
        <v>48</v>
      </c>
      <c r="J209" s="1">
        <v>1</v>
      </c>
      <c r="K209" s="2">
        <v>1</v>
      </c>
      <c r="AA209" s="5">
        <f t="shared" si="6"/>
        <v>1</v>
      </c>
      <c r="AB209" s="5">
        <f t="shared" si="7"/>
        <v>1</v>
      </c>
    </row>
    <row r="210" spans="1:28" x14ac:dyDescent="0.3">
      <c r="A210">
        <v>209</v>
      </c>
      <c r="B210" t="s">
        <v>690</v>
      </c>
      <c r="D210" t="s">
        <v>694</v>
      </c>
      <c r="E210" t="s">
        <v>695</v>
      </c>
      <c r="F210" t="s">
        <v>696</v>
      </c>
      <c r="G210">
        <v>1</v>
      </c>
      <c r="H210">
        <v>1</v>
      </c>
      <c r="I210" t="s">
        <v>48</v>
      </c>
      <c r="J210" s="1">
        <v>0</v>
      </c>
      <c r="AA210" s="5">
        <f t="shared" si="6"/>
        <v>0</v>
      </c>
      <c r="AB210" s="5">
        <f t="shared" si="7"/>
        <v>0</v>
      </c>
    </row>
    <row r="211" spans="1:28" x14ac:dyDescent="0.3">
      <c r="A211">
        <v>210</v>
      </c>
      <c r="B211" t="s">
        <v>690</v>
      </c>
      <c r="C211" t="s">
        <v>697</v>
      </c>
      <c r="D211" t="s">
        <v>698</v>
      </c>
      <c r="E211" t="s">
        <v>699</v>
      </c>
      <c r="F211" t="s">
        <v>700</v>
      </c>
      <c r="G211">
        <v>5</v>
      </c>
      <c r="H211">
        <v>5</v>
      </c>
      <c r="I211" t="s">
        <v>37</v>
      </c>
      <c r="J211" s="1">
        <v>0</v>
      </c>
      <c r="K211" s="2">
        <v>1</v>
      </c>
      <c r="L211" s="2">
        <v>1</v>
      </c>
      <c r="M211" s="2">
        <v>1</v>
      </c>
      <c r="N211" s="2">
        <v>1</v>
      </c>
      <c r="AA211" s="5">
        <f t="shared" si="6"/>
        <v>4</v>
      </c>
      <c r="AB211" s="5">
        <f t="shared" si="7"/>
        <v>4</v>
      </c>
    </row>
    <row r="212" spans="1:28" x14ac:dyDescent="0.3">
      <c r="A212">
        <v>211</v>
      </c>
      <c r="B212" t="s">
        <v>701</v>
      </c>
      <c r="C212" t="s">
        <v>702</v>
      </c>
      <c r="D212" t="s">
        <v>703</v>
      </c>
      <c r="E212" t="s">
        <v>704</v>
      </c>
      <c r="F212" t="s">
        <v>705</v>
      </c>
      <c r="G212">
        <v>120</v>
      </c>
      <c r="H212">
        <v>120</v>
      </c>
      <c r="I212" t="s">
        <v>48</v>
      </c>
      <c r="J212" s="1">
        <v>6</v>
      </c>
      <c r="AA212" s="5">
        <f t="shared" si="6"/>
        <v>0</v>
      </c>
      <c r="AB212" s="5">
        <f t="shared" si="7"/>
        <v>0</v>
      </c>
    </row>
    <row r="213" spans="1:28" x14ac:dyDescent="0.3">
      <c r="A213">
        <v>212</v>
      </c>
      <c r="B213" t="s">
        <v>701</v>
      </c>
      <c r="D213" t="s">
        <v>706</v>
      </c>
      <c r="E213" t="s">
        <v>707</v>
      </c>
      <c r="F213" t="s">
        <v>708</v>
      </c>
      <c r="G213">
        <v>1</v>
      </c>
      <c r="H213">
        <v>1</v>
      </c>
      <c r="I213" t="s">
        <v>37</v>
      </c>
      <c r="J213" s="1">
        <v>0</v>
      </c>
      <c r="K213" s="2">
        <v>1</v>
      </c>
      <c r="AA213" s="5">
        <f t="shared" si="6"/>
        <v>1</v>
      </c>
      <c r="AB213" s="5">
        <f t="shared" si="7"/>
        <v>1</v>
      </c>
    </row>
    <row r="214" spans="1:28" x14ac:dyDescent="0.3">
      <c r="A214">
        <v>213</v>
      </c>
      <c r="B214" t="s">
        <v>701</v>
      </c>
      <c r="D214" t="s">
        <v>709</v>
      </c>
      <c r="E214" t="s">
        <v>710</v>
      </c>
      <c r="F214" t="s">
        <v>711</v>
      </c>
      <c r="G214">
        <v>1</v>
      </c>
      <c r="H214">
        <v>1</v>
      </c>
      <c r="I214" t="s">
        <v>37</v>
      </c>
      <c r="J214" s="1">
        <v>0</v>
      </c>
      <c r="K214" s="2">
        <v>1</v>
      </c>
      <c r="AA214" s="5">
        <f t="shared" si="6"/>
        <v>1</v>
      </c>
      <c r="AB214" s="5">
        <f t="shared" si="7"/>
        <v>1</v>
      </c>
    </row>
    <row r="215" spans="1:28" x14ac:dyDescent="0.3">
      <c r="A215">
        <v>214</v>
      </c>
      <c r="B215" t="s">
        <v>701</v>
      </c>
      <c r="D215" t="s">
        <v>712</v>
      </c>
      <c r="E215" t="s">
        <v>713</v>
      </c>
      <c r="F215" t="s">
        <v>714</v>
      </c>
      <c r="G215">
        <v>2</v>
      </c>
      <c r="H215">
        <v>2</v>
      </c>
      <c r="I215" t="s">
        <v>37</v>
      </c>
      <c r="J215" s="1">
        <v>0</v>
      </c>
      <c r="AA215" s="5">
        <f t="shared" si="6"/>
        <v>0</v>
      </c>
      <c r="AB215" s="5">
        <f t="shared" si="7"/>
        <v>0</v>
      </c>
    </row>
    <row r="216" spans="1:28" x14ac:dyDescent="0.3">
      <c r="A216">
        <v>215</v>
      </c>
      <c r="B216" t="s">
        <v>701</v>
      </c>
      <c r="D216" t="s">
        <v>715</v>
      </c>
      <c r="E216" t="s">
        <v>716</v>
      </c>
      <c r="F216" t="s">
        <v>717</v>
      </c>
      <c r="G216">
        <v>1</v>
      </c>
      <c r="H216">
        <v>1</v>
      </c>
      <c r="I216" t="s">
        <v>37</v>
      </c>
      <c r="J216" s="1">
        <v>0</v>
      </c>
      <c r="L216" s="2">
        <v>1</v>
      </c>
      <c r="AA216" s="5">
        <f t="shared" si="6"/>
        <v>1</v>
      </c>
      <c r="AB216" s="5">
        <f t="shared" si="7"/>
        <v>1</v>
      </c>
    </row>
    <row r="217" spans="1:28" x14ac:dyDescent="0.3">
      <c r="A217">
        <v>216</v>
      </c>
      <c r="B217" t="s">
        <v>701</v>
      </c>
      <c r="D217" t="s">
        <v>718</v>
      </c>
      <c r="E217" t="s">
        <v>719</v>
      </c>
      <c r="F217" t="s">
        <v>720</v>
      </c>
      <c r="G217">
        <v>18</v>
      </c>
      <c r="H217">
        <v>18</v>
      </c>
      <c r="I217" t="s">
        <v>37</v>
      </c>
      <c r="J217" s="1">
        <v>0</v>
      </c>
      <c r="K217" s="2">
        <v>6</v>
      </c>
      <c r="L217" s="2">
        <v>6</v>
      </c>
      <c r="M217" s="2">
        <v>6</v>
      </c>
      <c r="N217" s="2">
        <v>0</v>
      </c>
      <c r="O217" s="2">
        <v>0</v>
      </c>
      <c r="P217">
        <v>0</v>
      </c>
      <c r="Q217">
        <v>0</v>
      </c>
      <c r="R217">
        <v>0</v>
      </c>
      <c r="S217">
        <v>0</v>
      </c>
      <c r="T217">
        <v>0</v>
      </c>
      <c r="U217">
        <v>0</v>
      </c>
      <c r="V217">
        <v>0</v>
      </c>
      <c r="W217">
        <v>0</v>
      </c>
      <c r="X217">
        <v>0</v>
      </c>
      <c r="Y217">
        <v>0</v>
      </c>
      <c r="Z217">
        <v>0</v>
      </c>
      <c r="AA217" s="5">
        <f t="shared" si="6"/>
        <v>18</v>
      </c>
      <c r="AB217" s="5">
        <f t="shared" si="7"/>
        <v>18</v>
      </c>
    </row>
    <row r="218" spans="1:28" x14ac:dyDescent="0.3">
      <c r="A218">
        <v>217</v>
      </c>
      <c r="B218" t="s">
        <v>701</v>
      </c>
      <c r="D218" t="s">
        <v>721</v>
      </c>
      <c r="E218" t="s">
        <v>722</v>
      </c>
      <c r="F218" t="s">
        <v>723</v>
      </c>
      <c r="G218">
        <v>5</v>
      </c>
      <c r="H218">
        <v>5</v>
      </c>
      <c r="I218" t="s">
        <v>32</v>
      </c>
      <c r="J218" s="1">
        <v>0</v>
      </c>
      <c r="AA218" s="5">
        <f t="shared" si="6"/>
        <v>0</v>
      </c>
      <c r="AB218" s="5">
        <f t="shared" si="7"/>
        <v>0</v>
      </c>
    </row>
    <row r="219" spans="1:28" x14ac:dyDescent="0.3">
      <c r="A219">
        <v>218</v>
      </c>
      <c r="B219" t="s">
        <v>701</v>
      </c>
      <c r="D219" t="s">
        <v>724</v>
      </c>
      <c r="E219" t="s">
        <v>725</v>
      </c>
      <c r="F219" t="s">
        <v>726</v>
      </c>
      <c r="G219">
        <v>2</v>
      </c>
      <c r="H219">
        <v>2</v>
      </c>
      <c r="I219" t="s">
        <v>32</v>
      </c>
      <c r="J219" s="1">
        <v>0</v>
      </c>
      <c r="K219" s="2">
        <v>2</v>
      </c>
      <c r="AA219" s="5">
        <f t="shared" si="6"/>
        <v>2</v>
      </c>
      <c r="AB219" s="5">
        <f t="shared" si="7"/>
        <v>2</v>
      </c>
    </row>
    <row r="220" spans="1:28" x14ac:dyDescent="0.3">
      <c r="A220">
        <v>219</v>
      </c>
      <c r="B220" t="s">
        <v>701</v>
      </c>
      <c r="D220" t="s">
        <v>727</v>
      </c>
      <c r="E220" t="s">
        <v>728</v>
      </c>
      <c r="F220" t="s">
        <v>729</v>
      </c>
      <c r="G220">
        <v>2</v>
      </c>
      <c r="H220">
        <v>2</v>
      </c>
      <c r="I220" t="s">
        <v>32</v>
      </c>
      <c r="J220" s="1">
        <v>0</v>
      </c>
      <c r="K220" s="2">
        <v>1</v>
      </c>
      <c r="L220" s="2">
        <v>1</v>
      </c>
      <c r="AA220" s="5">
        <f t="shared" si="6"/>
        <v>2</v>
      </c>
      <c r="AB220" s="5">
        <f t="shared" si="7"/>
        <v>2</v>
      </c>
    </row>
    <row r="221" spans="1:28" x14ac:dyDescent="0.3">
      <c r="A221">
        <v>220</v>
      </c>
      <c r="B221" t="s">
        <v>701</v>
      </c>
      <c r="D221" t="s">
        <v>730</v>
      </c>
      <c r="E221" t="s">
        <v>731</v>
      </c>
      <c r="F221" t="s">
        <v>732</v>
      </c>
      <c r="G221">
        <v>4</v>
      </c>
      <c r="H221">
        <v>3</v>
      </c>
      <c r="I221" t="s">
        <v>32</v>
      </c>
      <c r="J221" s="1">
        <v>0</v>
      </c>
      <c r="K221" s="2">
        <v>0</v>
      </c>
      <c r="L221" s="2">
        <v>3</v>
      </c>
      <c r="M221" s="2">
        <v>0</v>
      </c>
      <c r="N221" s="2">
        <v>0</v>
      </c>
      <c r="O221" s="2">
        <v>0</v>
      </c>
      <c r="P221">
        <v>0</v>
      </c>
      <c r="Q221">
        <v>0</v>
      </c>
      <c r="R221">
        <v>0</v>
      </c>
      <c r="S221">
        <v>0</v>
      </c>
      <c r="T221">
        <v>0</v>
      </c>
      <c r="U221">
        <v>0</v>
      </c>
      <c r="V221">
        <v>0</v>
      </c>
      <c r="W221">
        <v>0</v>
      </c>
      <c r="X221">
        <v>0</v>
      </c>
      <c r="Y221">
        <v>0</v>
      </c>
      <c r="Z221">
        <v>0</v>
      </c>
      <c r="AA221" s="5">
        <f t="shared" si="6"/>
        <v>3</v>
      </c>
      <c r="AB221" s="5">
        <f t="shared" si="7"/>
        <v>3</v>
      </c>
    </row>
    <row r="222" spans="1:28" x14ac:dyDescent="0.3">
      <c r="A222">
        <v>221</v>
      </c>
      <c r="B222" t="s">
        <v>701</v>
      </c>
      <c r="D222" t="s">
        <v>733</v>
      </c>
      <c r="E222" t="s">
        <v>734</v>
      </c>
      <c r="F222" t="s">
        <v>735</v>
      </c>
      <c r="G222">
        <v>11</v>
      </c>
      <c r="H222">
        <v>11</v>
      </c>
      <c r="I222" t="s">
        <v>37</v>
      </c>
      <c r="J222" s="1">
        <v>0</v>
      </c>
      <c r="K222" s="2">
        <v>5</v>
      </c>
      <c r="L222" s="2">
        <v>6</v>
      </c>
      <c r="AA222" s="5">
        <f t="shared" si="6"/>
        <v>11</v>
      </c>
      <c r="AB222" s="5">
        <f t="shared" si="7"/>
        <v>11</v>
      </c>
    </row>
    <row r="223" spans="1:28" x14ac:dyDescent="0.3">
      <c r="A223">
        <v>222</v>
      </c>
      <c r="B223" t="s">
        <v>701</v>
      </c>
      <c r="D223" t="s">
        <v>736</v>
      </c>
      <c r="E223" t="s">
        <v>737</v>
      </c>
      <c r="F223" t="s">
        <v>738</v>
      </c>
      <c r="G223">
        <v>32</v>
      </c>
      <c r="H223">
        <v>32</v>
      </c>
      <c r="I223" t="s">
        <v>48</v>
      </c>
      <c r="J223" s="1">
        <v>32</v>
      </c>
      <c r="K223" s="2">
        <v>10</v>
      </c>
      <c r="L223" s="2">
        <v>10</v>
      </c>
      <c r="AA223" s="5">
        <f t="shared" si="6"/>
        <v>20</v>
      </c>
      <c r="AB223" s="5">
        <f t="shared" si="7"/>
        <v>20</v>
      </c>
    </row>
    <row r="224" spans="1:28" x14ac:dyDescent="0.3">
      <c r="A224">
        <v>223</v>
      </c>
      <c r="B224" t="s">
        <v>701</v>
      </c>
      <c r="D224" t="s">
        <v>739</v>
      </c>
      <c r="E224" t="s">
        <v>740</v>
      </c>
      <c r="F224" t="s">
        <v>741</v>
      </c>
      <c r="G224">
        <v>1</v>
      </c>
      <c r="H224">
        <v>1</v>
      </c>
      <c r="I224" t="s">
        <v>32</v>
      </c>
      <c r="J224" s="1">
        <v>0</v>
      </c>
      <c r="K224" s="2">
        <v>1</v>
      </c>
      <c r="AA224" s="5">
        <f t="shared" si="6"/>
        <v>1</v>
      </c>
      <c r="AB224" s="5">
        <f t="shared" si="7"/>
        <v>1</v>
      </c>
    </row>
    <row r="225" spans="1:28" x14ac:dyDescent="0.3">
      <c r="A225">
        <v>224</v>
      </c>
      <c r="B225" t="s">
        <v>701</v>
      </c>
      <c r="D225" t="s">
        <v>742</v>
      </c>
      <c r="E225" t="s">
        <v>743</v>
      </c>
      <c r="F225" t="s">
        <v>744</v>
      </c>
      <c r="G225">
        <v>5</v>
      </c>
      <c r="H225">
        <v>5</v>
      </c>
      <c r="I225" t="s">
        <v>32</v>
      </c>
      <c r="J225" s="1">
        <v>0</v>
      </c>
      <c r="N225" s="2">
        <v>5</v>
      </c>
      <c r="AA225" s="5">
        <f t="shared" si="6"/>
        <v>5</v>
      </c>
      <c r="AB225" s="5">
        <f t="shared" si="7"/>
        <v>5</v>
      </c>
    </row>
    <row r="226" spans="1:28" x14ac:dyDescent="0.3">
      <c r="A226">
        <v>225</v>
      </c>
      <c r="B226" t="s">
        <v>701</v>
      </c>
      <c r="D226" t="s">
        <v>745</v>
      </c>
      <c r="E226" t="s">
        <v>746</v>
      </c>
      <c r="F226" t="s">
        <v>747</v>
      </c>
      <c r="G226">
        <v>15</v>
      </c>
      <c r="H226">
        <v>15</v>
      </c>
      <c r="I226" t="s">
        <v>32</v>
      </c>
      <c r="J226" s="1">
        <v>0</v>
      </c>
      <c r="K226" s="2">
        <v>8</v>
      </c>
      <c r="AA226" s="5">
        <f t="shared" si="6"/>
        <v>8</v>
      </c>
      <c r="AB226" s="5">
        <f t="shared" si="7"/>
        <v>8</v>
      </c>
    </row>
    <row r="227" spans="1:28" x14ac:dyDescent="0.3">
      <c r="A227">
        <v>226</v>
      </c>
      <c r="B227" t="s">
        <v>701</v>
      </c>
      <c r="D227" t="s">
        <v>748</v>
      </c>
      <c r="E227" t="s">
        <v>749</v>
      </c>
      <c r="F227" t="s">
        <v>750</v>
      </c>
      <c r="G227">
        <v>8</v>
      </c>
      <c r="H227">
        <v>8</v>
      </c>
      <c r="I227" t="s">
        <v>32</v>
      </c>
      <c r="J227" s="1">
        <v>0</v>
      </c>
      <c r="M227" s="2">
        <v>4</v>
      </c>
      <c r="N227" s="2">
        <v>4</v>
      </c>
      <c r="AA227" s="5">
        <f t="shared" si="6"/>
        <v>8</v>
      </c>
      <c r="AB227" s="5">
        <f t="shared" si="7"/>
        <v>8</v>
      </c>
    </row>
    <row r="228" spans="1:28" x14ac:dyDescent="0.3">
      <c r="A228">
        <v>227</v>
      </c>
      <c r="B228" t="s">
        <v>701</v>
      </c>
      <c r="D228" t="s">
        <v>751</v>
      </c>
      <c r="E228" t="s">
        <v>752</v>
      </c>
      <c r="F228" t="s">
        <v>753</v>
      </c>
      <c r="G228">
        <v>1</v>
      </c>
      <c r="H228">
        <v>1</v>
      </c>
      <c r="I228" t="s">
        <v>32</v>
      </c>
      <c r="J228" s="1">
        <v>0</v>
      </c>
      <c r="K228" s="2">
        <v>1</v>
      </c>
      <c r="AA228" s="5">
        <f t="shared" si="6"/>
        <v>1</v>
      </c>
      <c r="AB228" s="5">
        <f t="shared" si="7"/>
        <v>1</v>
      </c>
    </row>
    <row r="229" spans="1:28" x14ac:dyDescent="0.3">
      <c r="A229">
        <v>228</v>
      </c>
      <c r="B229" t="s">
        <v>701</v>
      </c>
      <c r="D229" t="s">
        <v>754</v>
      </c>
      <c r="E229" t="s">
        <v>755</v>
      </c>
      <c r="F229" t="s">
        <v>756</v>
      </c>
      <c r="G229">
        <v>2</v>
      </c>
      <c r="H229">
        <v>2</v>
      </c>
      <c r="I229" t="s">
        <v>32</v>
      </c>
      <c r="J229" s="1">
        <v>0</v>
      </c>
      <c r="K229" s="2">
        <v>2</v>
      </c>
      <c r="AA229" s="5">
        <f t="shared" si="6"/>
        <v>2</v>
      </c>
      <c r="AB229" s="5">
        <f t="shared" si="7"/>
        <v>2</v>
      </c>
    </row>
    <row r="230" spans="1:28" x14ac:dyDescent="0.3">
      <c r="A230">
        <v>229</v>
      </c>
      <c r="B230" t="s">
        <v>701</v>
      </c>
      <c r="C230" t="s">
        <v>757</v>
      </c>
      <c r="D230" t="s">
        <v>758</v>
      </c>
      <c r="E230" t="s">
        <v>759</v>
      </c>
      <c r="F230" t="s">
        <v>760</v>
      </c>
      <c r="G230">
        <v>160</v>
      </c>
      <c r="H230">
        <v>160</v>
      </c>
      <c r="I230" t="s">
        <v>37</v>
      </c>
      <c r="J230" s="1">
        <v>0</v>
      </c>
      <c r="K230" s="2">
        <v>30</v>
      </c>
      <c r="L230" s="2">
        <v>30</v>
      </c>
      <c r="M230" s="2">
        <v>30</v>
      </c>
      <c r="N230" s="2">
        <v>31</v>
      </c>
      <c r="O230" s="2">
        <v>39</v>
      </c>
      <c r="AA230" s="5">
        <f t="shared" si="6"/>
        <v>160</v>
      </c>
      <c r="AB230" s="5">
        <f t="shared" si="7"/>
        <v>160</v>
      </c>
    </row>
    <row r="231" spans="1:28" x14ac:dyDescent="0.3">
      <c r="A231">
        <v>230</v>
      </c>
      <c r="B231" t="s">
        <v>701</v>
      </c>
      <c r="D231" t="s">
        <v>761</v>
      </c>
      <c r="E231" t="s">
        <v>762</v>
      </c>
      <c r="F231" t="s">
        <v>763</v>
      </c>
      <c r="G231">
        <v>16</v>
      </c>
      <c r="H231">
        <v>16</v>
      </c>
      <c r="I231" t="s">
        <v>37</v>
      </c>
      <c r="J231" s="1">
        <v>0</v>
      </c>
      <c r="K231" s="2">
        <v>8</v>
      </c>
      <c r="L231" s="2">
        <v>8</v>
      </c>
      <c r="M231" s="2">
        <v>0</v>
      </c>
      <c r="N231" s="2">
        <v>0</v>
      </c>
      <c r="O231" s="2">
        <v>0</v>
      </c>
      <c r="P231">
        <v>0</v>
      </c>
      <c r="Q231">
        <v>0</v>
      </c>
      <c r="R231">
        <v>0</v>
      </c>
      <c r="S231">
        <v>0</v>
      </c>
      <c r="T231">
        <v>0</v>
      </c>
      <c r="U231">
        <v>0</v>
      </c>
      <c r="V231">
        <v>0</v>
      </c>
      <c r="W231">
        <v>0</v>
      </c>
      <c r="X231">
        <v>0</v>
      </c>
      <c r="Y231">
        <v>0</v>
      </c>
      <c r="Z231">
        <v>0</v>
      </c>
      <c r="AA231" s="5">
        <f t="shared" si="6"/>
        <v>16</v>
      </c>
      <c r="AB231" s="5">
        <f t="shared" si="7"/>
        <v>16</v>
      </c>
    </row>
    <row r="232" spans="1:28" x14ac:dyDescent="0.3">
      <c r="A232">
        <v>231</v>
      </c>
      <c r="B232" t="s">
        <v>701</v>
      </c>
      <c r="D232" t="s">
        <v>764</v>
      </c>
      <c r="E232" t="s">
        <v>765</v>
      </c>
      <c r="F232" t="s">
        <v>766</v>
      </c>
      <c r="G232">
        <v>1</v>
      </c>
      <c r="H232">
        <v>1</v>
      </c>
      <c r="I232" t="s">
        <v>32</v>
      </c>
      <c r="J232" s="1">
        <v>0</v>
      </c>
      <c r="K232" s="2">
        <v>1</v>
      </c>
      <c r="L232" s="2">
        <v>0</v>
      </c>
      <c r="M232" s="2">
        <v>0</v>
      </c>
      <c r="N232" s="2">
        <v>0</v>
      </c>
      <c r="O232" s="2">
        <v>0</v>
      </c>
      <c r="P232">
        <v>0</v>
      </c>
      <c r="Q232">
        <v>0</v>
      </c>
      <c r="R232">
        <v>0</v>
      </c>
      <c r="S232">
        <v>0</v>
      </c>
      <c r="T232">
        <v>0</v>
      </c>
      <c r="U232">
        <v>0</v>
      </c>
      <c r="V232">
        <v>0</v>
      </c>
      <c r="W232">
        <v>0</v>
      </c>
      <c r="X232">
        <v>0</v>
      </c>
      <c r="Y232">
        <v>0</v>
      </c>
      <c r="Z232">
        <v>0</v>
      </c>
      <c r="AA232" s="5">
        <f t="shared" si="6"/>
        <v>1</v>
      </c>
      <c r="AB232" s="5">
        <f t="shared" si="7"/>
        <v>1</v>
      </c>
    </row>
    <row r="233" spans="1:28" x14ac:dyDescent="0.3">
      <c r="A233">
        <v>232</v>
      </c>
      <c r="B233" t="s">
        <v>767</v>
      </c>
      <c r="D233" t="s">
        <v>768</v>
      </c>
      <c r="E233" t="s">
        <v>769</v>
      </c>
      <c r="F233" t="s">
        <v>770</v>
      </c>
      <c r="G233">
        <v>1</v>
      </c>
      <c r="H233">
        <v>1</v>
      </c>
      <c r="I233" t="s">
        <v>37</v>
      </c>
      <c r="J233" s="1">
        <v>0</v>
      </c>
      <c r="K233" s="2">
        <v>1</v>
      </c>
      <c r="AA233" s="5">
        <f t="shared" si="6"/>
        <v>1</v>
      </c>
      <c r="AB233" s="5">
        <f t="shared" si="7"/>
        <v>1</v>
      </c>
    </row>
    <row r="234" spans="1:28" x14ac:dyDescent="0.3">
      <c r="A234">
        <v>233</v>
      </c>
      <c r="B234" t="s">
        <v>767</v>
      </c>
      <c r="D234" t="s">
        <v>771</v>
      </c>
      <c r="E234" t="s">
        <v>772</v>
      </c>
      <c r="F234" t="s">
        <v>773</v>
      </c>
      <c r="G234">
        <v>12</v>
      </c>
      <c r="H234">
        <v>8</v>
      </c>
      <c r="I234" t="s">
        <v>37</v>
      </c>
      <c r="J234" s="1">
        <v>0</v>
      </c>
      <c r="K234" s="2">
        <v>2</v>
      </c>
      <c r="AA234" s="5">
        <f t="shared" si="6"/>
        <v>2</v>
      </c>
      <c r="AB234" s="5">
        <f t="shared" si="7"/>
        <v>2</v>
      </c>
    </row>
    <row r="235" spans="1:28" x14ac:dyDescent="0.3">
      <c r="A235">
        <v>234</v>
      </c>
      <c r="B235" t="s">
        <v>767</v>
      </c>
      <c r="D235" t="s">
        <v>774</v>
      </c>
      <c r="E235" t="s">
        <v>775</v>
      </c>
      <c r="F235" t="s">
        <v>776</v>
      </c>
      <c r="G235">
        <v>1</v>
      </c>
      <c r="H235">
        <v>1</v>
      </c>
      <c r="I235" t="s">
        <v>32</v>
      </c>
      <c r="J235" s="1">
        <v>0</v>
      </c>
      <c r="K235" s="2">
        <v>1</v>
      </c>
      <c r="AA235" s="5">
        <f t="shared" si="6"/>
        <v>1</v>
      </c>
      <c r="AB235" s="5">
        <f t="shared" si="7"/>
        <v>1</v>
      </c>
    </row>
    <row r="236" spans="1:28" x14ac:dyDescent="0.3">
      <c r="A236">
        <v>235</v>
      </c>
      <c r="B236" t="s">
        <v>767</v>
      </c>
      <c r="D236" t="s">
        <v>777</v>
      </c>
      <c r="E236" t="s">
        <v>778</v>
      </c>
      <c r="F236" t="s">
        <v>779</v>
      </c>
      <c r="G236">
        <v>1</v>
      </c>
      <c r="H236">
        <v>1</v>
      </c>
      <c r="I236" t="s">
        <v>32</v>
      </c>
      <c r="J236" s="1">
        <v>0</v>
      </c>
      <c r="L236" s="2">
        <v>1</v>
      </c>
      <c r="AA236" s="5">
        <f t="shared" si="6"/>
        <v>1</v>
      </c>
      <c r="AB236" s="5">
        <f t="shared" si="7"/>
        <v>1</v>
      </c>
    </row>
    <row r="237" spans="1:28" x14ac:dyDescent="0.3">
      <c r="A237">
        <v>236</v>
      </c>
      <c r="B237" t="s">
        <v>767</v>
      </c>
      <c r="D237" t="s">
        <v>780</v>
      </c>
      <c r="E237" t="s">
        <v>781</v>
      </c>
      <c r="F237" t="s">
        <v>782</v>
      </c>
      <c r="G237">
        <v>1</v>
      </c>
      <c r="H237">
        <v>1</v>
      </c>
      <c r="I237" t="s">
        <v>37</v>
      </c>
      <c r="J237" s="1">
        <v>0</v>
      </c>
      <c r="K237" s="2">
        <v>1</v>
      </c>
      <c r="AA237" s="5">
        <f t="shared" si="6"/>
        <v>1</v>
      </c>
      <c r="AB237" s="5">
        <f t="shared" si="7"/>
        <v>1</v>
      </c>
    </row>
    <row r="238" spans="1:28" x14ac:dyDescent="0.3">
      <c r="A238">
        <v>237</v>
      </c>
      <c r="B238" t="s">
        <v>767</v>
      </c>
      <c r="D238" t="s">
        <v>783</v>
      </c>
      <c r="E238" t="s">
        <v>784</v>
      </c>
      <c r="F238" t="s">
        <v>785</v>
      </c>
      <c r="G238">
        <v>1</v>
      </c>
      <c r="H238">
        <v>1</v>
      </c>
      <c r="I238" t="s">
        <v>32</v>
      </c>
      <c r="J238" s="1">
        <v>0</v>
      </c>
      <c r="K238" s="2">
        <v>0</v>
      </c>
      <c r="L238" s="2">
        <v>1</v>
      </c>
      <c r="M238" s="2">
        <v>0</v>
      </c>
      <c r="N238" s="2">
        <v>0</v>
      </c>
      <c r="O238" s="2">
        <v>0</v>
      </c>
      <c r="P238">
        <v>0</v>
      </c>
      <c r="Q238">
        <v>0</v>
      </c>
      <c r="R238">
        <v>0</v>
      </c>
      <c r="S238">
        <v>0</v>
      </c>
      <c r="T238">
        <v>0</v>
      </c>
      <c r="U238">
        <v>0</v>
      </c>
      <c r="V238">
        <v>0</v>
      </c>
      <c r="W238">
        <v>0</v>
      </c>
      <c r="X238">
        <v>0</v>
      </c>
      <c r="Y238">
        <v>0</v>
      </c>
      <c r="Z238">
        <v>0</v>
      </c>
      <c r="AA238" s="5">
        <f t="shared" si="6"/>
        <v>1</v>
      </c>
      <c r="AB238" s="5">
        <f t="shared" si="7"/>
        <v>1</v>
      </c>
    </row>
    <row r="239" spans="1:28" x14ac:dyDescent="0.3">
      <c r="A239">
        <v>238</v>
      </c>
      <c r="B239" t="s">
        <v>767</v>
      </c>
      <c r="D239" t="s">
        <v>786</v>
      </c>
      <c r="E239" t="s">
        <v>787</v>
      </c>
      <c r="F239" t="s">
        <v>788</v>
      </c>
      <c r="G239">
        <v>1</v>
      </c>
      <c r="H239">
        <v>1</v>
      </c>
      <c r="I239" t="s">
        <v>37</v>
      </c>
      <c r="J239" s="1">
        <v>0</v>
      </c>
      <c r="K239" s="2">
        <v>1</v>
      </c>
      <c r="L239" s="2">
        <v>0</v>
      </c>
      <c r="M239" s="2">
        <v>0</v>
      </c>
      <c r="N239" s="2">
        <v>0</v>
      </c>
      <c r="O239" s="2">
        <v>0</v>
      </c>
      <c r="P239">
        <v>0</v>
      </c>
      <c r="Q239">
        <v>0</v>
      </c>
      <c r="R239">
        <v>0</v>
      </c>
      <c r="S239">
        <v>0</v>
      </c>
      <c r="T239">
        <v>0</v>
      </c>
      <c r="U239">
        <v>0</v>
      </c>
      <c r="V239">
        <v>0</v>
      </c>
      <c r="W239">
        <v>0</v>
      </c>
      <c r="X239">
        <v>0</v>
      </c>
      <c r="Y239">
        <v>0</v>
      </c>
      <c r="Z239">
        <v>0</v>
      </c>
      <c r="AA239" s="5">
        <f t="shared" si="6"/>
        <v>1</v>
      </c>
      <c r="AB239" s="5">
        <f t="shared" si="7"/>
        <v>1</v>
      </c>
    </row>
    <row r="240" spans="1:28" x14ac:dyDescent="0.3">
      <c r="A240">
        <v>239</v>
      </c>
      <c r="B240" t="s">
        <v>767</v>
      </c>
      <c r="D240" t="s">
        <v>789</v>
      </c>
      <c r="E240" t="s">
        <v>790</v>
      </c>
      <c r="F240" t="s">
        <v>791</v>
      </c>
      <c r="G240">
        <v>1</v>
      </c>
      <c r="H240">
        <v>1</v>
      </c>
      <c r="I240" t="s">
        <v>32</v>
      </c>
      <c r="J240" s="1">
        <v>0</v>
      </c>
      <c r="K240" s="2">
        <v>1</v>
      </c>
      <c r="L240" s="2">
        <v>0</v>
      </c>
      <c r="M240" s="2">
        <v>0</v>
      </c>
      <c r="N240" s="2">
        <v>0</v>
      </c>
      <c r="O240" s="2">
        <v>0</v>
      </c>
      <c r="P240">
        <v>0</v>
      </c>
      <c r="Q240">
        <v>0</v>
      </c>
      <c r="R240">
        <v>0</v>
      </c>
      <c r="S240">
        <v>0</v>
      </c>
      <c r="T240">
        <v>0</v>
      </c>
      <c r="U240">
        <v>0</v>
      </c>
      <c r="V240">
        <v>0</v>
      </c>
      <c r="W240">
        <v>0</v>
      </c>
      <c r="X240">
        <v>0</v>
      </c>
      <c r="Y240">
        <v>0</v>
      </c>
      <c r="Z240">
        <v>0</v>
      </c>
      <c r="AA240" s="5">
        <f t="shared" si="6"/>
        <v>1</v>
      </c>
      <c r="AB240" s="5">
        <f t="shared" si="7"/>
        <v>1</v>
      </c>
    </row>
    <row r="241" spans="1:28" x14ac:dyDescent="0.3">
      <c r="A241">
        <v>240</v>
      </c>
      <c r="B241" t="s">
        <v>792</v>
      </c>
      <c r="D241" t="s">
        <v>793</v>
      </c>
      <c r="E241" t="s">
        <v>794</v>
      </c>
      <c r="F241" t="s">
        <v>795</v>
      </c>
      <c r="G241">
        <v>302</v>
      </c>
      <c r="H241">
        <v>302</v>
      </c>
      <c r="I241" t="s">
        <v>37</v>
      </c>
      <c r="J241" s="1">
        <v>0</v>
      </c>
      <c r="K241" s="2">
        <v>0</v>
      </c>
      <c r="L241" s="2">
        <v>0</v>
      </c>
      <c r="M241" s="2">
        <v>0</v>
      </c>
      <c r="N241" s="2">
        <v>0</v>
      </c>
      <c r="O241" s="2">
        <v>0</v>
      </c>
      <c r="P241">
        <v>0</v>
      </c>
      <c r="Q241">
        <v>0</v>
      </c>
      <c r="R241">
        <v>0</v>
      </c>
      <c r="S241">
        <v>0</v>
      </c>
      <c r="T241">
        <v>0</v>
      </c>
      <c r="U241">
        <v>0</v>
      </c>
      <c r="V241">
        <v>0</v>
      </c>
      <c r="W241">
        <v>0</v>
      </c>
      <c r="X241">
        <v>0</v>
      </c>
      <c r="Y241">
        <v>0</v>
      </c>
      <c r="Z241">
        <v>0</v>
      </c>
      <c r="AA241" s="5">
        <f t="shared" si="6"/>
        <v>0</v>
      </c>
      <c r="AB241" s="5">
        <f t="shared" si="7"/>
        <v>0</v>
      </c>
    </row>
    <row r="242" spans="1:28" x14ac:dyDescent="0.3">
      <c r="A242">
        <v>241</v>
      </c>
      <c r="B242" t="s">
        <v>792</v>
      </c>
      <c r="D242" t="s">
        <v>796</v>
      </c>
      <c r="E242" t="s">
        <v>797</v>
      </c>
      <c r="F242" t="s">
        <v>798</v>
      </c>
      <c r="G242">
        <v>2</v>
      </c>
      <c r="H242">
        <v>2</v>
      </c>
      <c r="I242" t="s">
        <v>37</v>
      </c>
      <c r="J242" s="1">
        <v>0</v>
      </c>
      <c r="K242" s="2">
        <v>1</v>
      </c>
      <c r="L242" s="2">
        <v>1</v>
      </c>
      <c r="AA242" s="5">
        <f t="shared" si="6"/>
        <v>2</v>
      </c>
      <c r="AB242" s="5">
        <f t="shared" si="7"/>
        <v>2</v>
      </c>
    </row>
    <row r="243" spans="1:28" x14ac:dyDescent="0.3">
      <c r="A243">
        <v>242</v>
      </c>
      <c r="B243" t="s">
        <v>792</v>
      </c>
      <c r="C243" t="s">
        <v>799</v>
      </c>
      <c r="D243" t="s">
        <v>800</v>
      </c>
      <c r="E243" t="s">
        <v>801</v>
      </c>
      <c r="F243" t="s">
        <v>802</v>
      </c>
      <c r="G243">
        <v>38</v>
      </c>
      <c r="H243">
        <v>38</v>
      </c>
      <c r="I243" t="s">
        <v>48</v>
      </c>
      <c r="J243" s="1">
        <v>38</v>
      </c>
      <c r="K243" s="2">
        <v>23</v>
      </c>
      <c r="AA243" s="5">
        <f t="shared" si="6"/>
        <v>23</v>
      </c>
      <c r="AB243" s="5">
        <f t="shared" si="7"/>
        <v>23</v>
      </c>
    </row>
    <row r="244" spans="1:28" x14ac:dyDescent="0.3">
      <c r="A244">
        <v>243</v>
      </c>
      <c r="B244" t="s">
        <v>792</v>
      </c>
      <c r="C244" t="s">
        <v>803</v>
      </c>
      <c r="D244" t="s">
        <v>804</v>
      </c>
      <c r="E244" t="s">
        <v>805</v>
      </c>
      <c r="F244" t="s">
        <v>806</v>
      </c>
      <c r="G244">
        <v>226</v>
      </c>
      <c r="H244">
        <v>226</v>
      </c>
      <c r="I244" t="s">
        <v>37</v>
      </c>
      <c r="J244" s="1">
        <v>19</v>
      </c>
      <c r="K244" s="2">
        <v>106</v>
      </c>
      <c r="L244" s="2">
        <v>82</v>
      </c>
      <c r="AA244" s="5">
        <f t="shared" si="6"/>
        <v>188</v>
      </c>
      <c r="AB244" s="5">
        <f t="shared" si="7"/>
        <v>188</v>
      </c>
    </row>
    <row r="245" spans="1:28" x14ac:dyDescent="0.3">
      <c r="A245">
        <v>244</v>
      </c>
      <c r="B245" t="s">
        <v>792</v>
      </c>
      <c r="C245" t="s">
        <v>807</v>
      </c>
      <c r="D245" t="s">
        <v>808</v>
      </c>
      <c r="E245" t="s">
        <v>809</v>
      </c>
      <c r="F245" t="s">
        <v>810</v>
      </c>
      <c r="G245">
        <v>96</v>
      </c>
      <c r="H245">
        <v>96</v>
      </c>
      <c r="I245" t="s">
        <v>37</v>
      </c>
      <c r="J245" s="1">
        <v>0</v>
      </c>
      <c r="K245" s="2">
        <v>42</v>
      </c>
      <c r="L245" s="2">
        <v>54</v>
      </c>
      <c r="AA245" s="5">
        <f t="shared" si="6"/>
        <v>96</v>
      </c>
      <c r="AB245" s="5">
        <f t="shared" si="7"/>
        <v>96</v>
      </c>
    </row>
    <row r="246" spans="1:28" x14ac:dyDescent="0.3">
      <c r="A246">
        <v>245</v>
      </c>
      <c r="B246" t="s">
        <v>792</v>
      </c>
      <c r="D246" t="s">
        <v>811</v>
      </c>
      <c r="E246" t="s">
        <v>812</v>
      </c>
      <c r="F246" t="s">
        <v>813</v>
      </c>
      <c r="G246">
        <v>1</v>
      </c>
      <c r="H246">
        <v>1</v>
      </c>
      <c r="I246" t="s">
        <v>37</v>
      </c>
      <c r="J246" s="1">
        <v>0</v>
      </c>
      <c r="K246" s="2">
        <v>1</v>
      </c>
      <c r="AA246" s="5">
        <f t="shared" si="6"/>
        <v>1</v>
      </c>
      <c r="AB246" s="5">
        <f t="shared" si="7"/>
        <v>1</v>
      </c>
    </row>
    <row r="247" spans="1:28" x14ac:dyDescent="0.3">
      <c r="A247">
        <v>246</v>
      </c>
      <c r="B247" t="s">
        <v>792</v>
      </c>
      <c r="D247" t="s">
        <v>814</v>
      </c>
      <c r="E247" t="s">
        <v>815</v>
      </c>
      <c r="F247" t="s">
        <v>816</v>
      </c>
      <c r="G247">
        <v>2</v>
      </c>
      <c r="H247">
        <v>2</v>
      </c>
      <c r="I247" t="s">
        <v>37</v>
      </c>
      <c r="J247" s="1">
        <v>0</v>
      </c>
      <c r="K247" s="2">
        <v>1</v>
      </c>
      <c r="AA247" s="5">
        <f t="shared" si="6"/>
        <v>1</v>
      </c>
      <c r="AB247" s="5">
        <f t="shared" si="7"/>
        <v>1</v>
      </c>
    </row>
    <row r="248" spans="1:28" x14ac:dyDescent="0.3">
      <c r="A248">
        <v>247</v>
      </c>
      <c r="B248" t="s">
        <v>792</v>
      </c>
      <c r="D248" t="s">
        <v>817</v>
      </c>
      <c r="E248" t="s">
        <v>818</v>
      </c>
      <c r="F248" t="s">
        <v>819</v>
      </c>
      <c r="G248">
        <v>2</v>
      </c>
      <c r="H248">
        <v>2</v>
      </c>
      <c r="I248" t="s">
        <v>37</v>
      </c>
      <c r="J248" s="1">
        <v>0</v>
      </c>
      <c r="K248" s="2">
        <v>2</v>
      </c>
      <c r="AA248" s="5">
        <f t="shared" si="6"/>
        <v>2</v>
      </c>
      <c r="AB248" s="5">
        <f t="shared" si="7"/>
        <v>2</v>
      </c>
    </row>
    <row r="249" spans="1:28" x14ac:dyDescent="0.3">
      <c r="A249">
        <v>248</v>
      </c>
      <c r="B249" t="s">
        <v>792</v>
      </c>
      <c r="D249" t="s">
        <v>820</v>
      </c>
      <c r="E249" t="s">
        <v>821</v>
      </c>
      <c r="F249" t="s">
        <v>822</v>
      </c>
      <c r="G249">
        <v>1</v>
      </c>
      <c r="H249">
        <v>1</v>
      </c>
      <c r="I249" t="s">
        <v>37</v>
      </c>
      <c r="J249" s="1">
        <v>0</v>
      </c>
      <c r="K249" s="2">
        <v>1</v>
      </c>
      <c r="L249" s="2">
        <v>0</v>
      </c>
      <c r="M249" s="2">
        <v>0</v>
      </c>
      <c r="N249" s="2">
        <v>0</v>
      </c>
      <c r="O249" s="2">
        <v>0</v>
      </c>
      <c r="P249">
        <v>0</v>
      </c>
      <c r="Q249">
        <v>0</v>
      </c>
      <c r="R249">
        <v>0</v>
      </c>
      <c r="S249">
        <v>0</v>
      </c>
      <c r="T249">
        <v>0</v>
      </c>
      <c r="U249">
        <v>0</v>
      </c>
      <c r="V249">
        <v>0</v>
      </c>
      <c r="W249">
        <v>0</v>
      </c>
      <c r="X249">
        <v>0</v>
      </c>
      <c r="Y249">
        <v>0</v>
      </c>
      <c r="Z249">
        <v>0</v>
      </c>
      <c r="AA249" s="5">
        <f t="shared" si="6"/>
        <v>1</v>
      </c>
      <c r="AB249" s="5">
        <f t="shared" si="7"/>
        <v>1</v>
      </c>
    </row>
    <row r="250" spans="1:28" x14ac:dyDescent="0.3">
      <c r="A250">
        <v>249</v>
      </c>
      <c r="B250" t="s">
        <v>792</v>
      </c>
      <c r="D250" t="s">
        <v>823</v>
      </c>
      <c r="E250" t="s">
        <v>824</v>
      </c>
      <c r="F250" t="s">
        <v>825</v>
      </c>
      <c r="G250">
        <v>1</v>
      </c>
      <c r="H250">
        <v>1</v>
      </c>
      <c r="I250" t="s">
        <v>37</v>
      </c>
      <c r="J250" s="1">
        <v>0</v>
      </c>
      <c r="AA250" s="5">
        <f t="shared" si="6"/>
        <v>0</v>
      </c>
      <c r="AB250" s="5">
        <f t="shared" si="7"/>
        <v>0</v>
      </c>
    </row>
    <row r="251" spans="1:28" x14ac:dyDescent="0.3">
      <c r="A251">
        <v>250</v>
      </c>
      <c r="B251" t="s">
        <v>792</v>
      </c>
      <c r="D251" t="s">
        <v>826</v>
      </c>
      <c r="E251" t="s">
        <v>827</v>
      </c>
      <c r="F251" t="s">
        <v>828</v>
      </c>
      <c r="G251">
        <v>3</v>
      </c>
      <c r="H251">
        <v>3</v>
      </c>
      <c r="I251" t="s">
        <v>37</v>
      </c>
      <c r="J251" s="1">
        <v>0</v>
      </c>
      <c r="K251" s="2">
        <v>1</v>
      </c>
      <c r="AA251" s="5">
        <f t="shared" si="6"/>
        <v>1</v>
      </c>
      <c r="AB251" s="5">
        <f t="shared" si="7"/>
        <v>1</v>
      </c>
    </row>
    <row r="252" spans="1:28" x14ac:dyDescent="0.3">
      <c r="A252">
        <v>251</v>
      </c>
      <c r="B252" t="s">
        <v>792</v>
      </c>
      <c r="D252" t="s">
        <v>829</v>
      </c>
      <c r="E252" t="s">
        <v>830</v>
      </c>
      <c r="F252" t="s">
        <v>831</v>
      </c>
      <c r="G252">
        <v>22</v>
      </c>
      <c r="H252">
        <v>22</v>
      </c>
      <c r="I252" t="s">
        <v>48</v>
      </c>
      <c r="J252" s="1">
        <v>1</v>
      </c>
      <c r="AA252" s="5">
        <f t="shared" si="6"/>
        <v>0</v>
      </c>
      <c r="AB252" s="5">
        <f t="shared" si="7"/>
        <v>0</v>
      </c>
    </row>
    <row r="253" spans="1:28" x14ac:dyDescent="0.3">
      <c r="A253">
        <v>252</v>
      </c>
      <c r="B253" t="s">
        <v>792</v>
      </c>
      <c r="D253" t="s">
        <v>832</v>
      </c>
      <c r="E253" t="s">
        <v>833</v>
      </c>
      <c r="F253" t="s">
        <v>834</v>
      </c>
      <c r="G253">
        <v>7</v>
      </c>
      <c r="H253">
        <v>7</v>
      </c>
      <c r="I253" t="s">
        <v>48</v>
      </c>
      <c r="J253" s="1">
        <v>7</v>
      </c>
      <c r="K253" s="2">
        <v>7</v>
      </c>
      <c r="AA253" s="5">
        <f t="shared" si="6"/>
        <v>7</v>
      </c>
      <c r="AB253" s="5">
        <f t="shared" si="7"/>
        <v>7</v>
      </c>
    </row>
    <row r="254" spans="1:28" x14ac:dyDescent="0.3">
      <c r="A254">
        <v>253</v>
      </c>
      <c r="B254" t="s">
        <v>792</v>
      </c>
      <c r="D254" t="s">
        <v>835</v>
      </c>
      <c r="E254" t="s">
        <v>836</v>
      </c>
      <c r="F254" t="s">
        <v>837</v>
      </c>
      <c r="G254">
        <v>1</v>
      </c>
      <c r="H254">
        <v>1</v>
      </c>
      <c r="I254" t="s">
        <v>37</v>
      </c>
      <c r="J254" s="1">
        <v>0</v>
      </c>
      <c r="K254" s="2">
        <v>1</v>
      </c>
      <c r="AA254" s="5">
        <f t="shared" si="6"/>
        <v>1</v>
      </c>
      <c r="AB254" s="5">
        <f t="shared" si="7"/>
        <v>1</v>
      </c>
    </row>
    <row r="255" spans="1:28" x14ac:dyDescent="0.3">
      <c r="A255">
        <v>254</v>
      </c>
      <c r="B255" t="s">
        <v>792</v>
      </c>
      <c r="D255" t="s">
        <v>838</v>
      </c>
      <c r="E255" t="s">
        <v>839</v>
      </c>
      <c r="F255" t="s">
        <v>840</v>
      </c>
      <c r="G255">
        <v>1</v>
      </c>
      <c r="H255">
        <v>1</v>
      </c>
      <c r="I255" t="s">
        <v>48</v>
      </c>
      <c r="J255" s="1">
        <v>1</v>
      </c>
      <c r="AA255" s="5">
        <f t="shared" si="6"/>
        <v>0</v>
      </c>
      <c r="AB255" s="5">
        <f t="shared" si="7"/>
        <v>0</v>
      </c>
    </row>
    <row r="256" spans="1:28" x14ac:dyDescent="0.3">
      <c r="A256">
        <v>255</v>
      </c>
      <c r="B256" t="s">
        <v>792</v>
      </c>
      <c r="D256" t="s">
        <v>841</v>
      </c>
      <c r="E256" t="s">
        <v>842</v>
      </c>
      <c r="F256" t="s">
        <v>843</v>
      </c>
      <c r="G256">
        <v>1</v>
      </c>
      <c r="H256">
        <v>1</v>
      </c>
      <c r="I256" t="s">
        <v>32</v>
      </c>
      <c r="J256" s="1">
        <v>0</v>
      </c>
      <c r="K256" s="2">
        <v>1</v>
      </c>
      <c r="AA256" s="5">
        <f t="shared" si="6"/>
        <v>1</v>
      </c>
      <c r="AB256" s="5">
        <f t="shared" si="7"/>
        <v>1</v>
      </c>
    </row>
    <row r="257" spans="1:28" x14ac:dyDescent="0.3">
      <c r="A257">
        <v>256</v>
      </c>
      <c r="B257" t="s">
        <v>792</v>
      </c>
      <c r="D257" t="s">
        <v>844</v>
      </c>
      <c r="E257" t="s">
        <v>845</v>
      </c>
      <c r="F257" t="s">
        <v>846</v>
      </c>
      <c r="G257">
        <v>4</v>
      </c>
      <c r="H257">
        <v>4</v>
      </c>
      <c r="I257" t="s">
        <v>32</v>
      </c>
      <c r="J257" s="1">
        <v>0</v>
      </c>
      <c r="K257" s="2">
        <v>4</v>
      </c>
      <c r="AA257" s="5">
        <f t="shared" si="6"/>
        <v>4</v>
      </c>
      <c r="AB257" s="5">
        <f t="shared" si="7"/>
        <v>4</v>
      </c>
    </row>
    <row r="258" spans="1:28" x14ac:dyDescent="0.3">
      <c r="A258">
        <v>257</v>
      </c>
      <c r="B258" t="s">
        <v>792</v>
      </c>
      <c r="D258" t="s">
        <v>847</v>
      </c>
      <c r="E258" t="s">
        <v>848</v>
      </c>
      <c r="F258" t="s">
        <v>849</v>
      </c>
      <c r="G258">
        <v>2</v>
      </c>
      <c r="H258">
        <v>2</v>
      </c>
      <c r="I258" t="s">
        <v>32</v>
      </c>
      <c r="J258" s="1">
        <v>0</v>
      </c>
      <c r="K258" s="2">
        <v>1</v>
      </c>
      <c r="L258" s="2">
        <v>1</v>
      </c>
      <c r="AA258" s="5">
        <f t="shared" ref="AA258:AA321" si="8">SUM(K258:Z258)</f>
        <v>2</v>
      </c>
      <c r="AB258" s="5">
        <f t="shared" ref="AB258:AB321" si="9">SUM(K258:O258)</f>
        <v>2</v>
      </c>
    </row>
    <row r="259" spans="1:28" x14ac:dyDescent="0.3">
      <c r="A259">
        <v>258</v>
      </c>
      <c r="B259" t="s">
        <v>792</v>
      </c>
      <c r="D259" t="s">
        <v>850</v>
      </c>
      <c r="E259" t="s">
        <v>851</v>
      </c>
      <c r="F259" t="s">
        <v>852</v>
      </c>
      <c r="G259">
        <v>24</v>
      </c>
      <c r="H259">
        <v>24</v>
      </c>
      <c r="I259" t="s">
        <v>32</v>
      </c>
      <c r="J259" s="1">
        <v>0</v>
      </c>
      <c r="K259" s="2">
        <v>12</v>
      </c>
      <c r="AA259" s="5">
        <f t="shared" si="8"/>
        <v>12</v>
      </c>
      <c r="AB259" s="5">
        <f t="shared" si="9"/>
        <v>12</v>
      </c>
    </row>
    <row r="260" spans="1:28" x14ac:dyDescent="0.3">
      <c r="A260">
        <v>259</v>
      </c>
      <c r="B260" t="s">
        <v>792</v>
      </c>
      <c r="D260" t="s">
        <v>853</v>
      </c>
      <c r="E260" t="s">
        <v>854</v>
      </c>
      <c r="F260" t="s">
        <v>855</v>
      </c>
      <c r="G260">
        <v>40</v>
      </c>
      <c r="H260">
        <v>40</v>
      </c>
      <c r="I260" t="s">
        <v>32</v>
      </c>
      <c r="J260" s="1">
        <v>0</v>
      </c>
      <c r="K260" s="2">
        <v>10</v>
      </c>
      <c r="L260" s="2">
        <v>15</v>
      </c>
      <c r="M260" s="2">
        <v>15</v>
      </c>
      <c r="AA260" s="5">
        <f t="shared" si="8"/>
        <v>40</v>
      </c>
      <c r="AB260" s="5">
        <f t="shared" si="9"/>
        <v>40</v>
      </c>
    </row>
    <row r="261" spans="1:28" x14ac:dyDescent="0.3">
      <c r="A261">
        <v>260</v>
      </c>
      <c r="B261" t="s">
        <v>792</v>
      </c>
      <c r="D261" t="s">
        <v>856</v>
      </c>
      <c r="E261" t="s">
        <v>857</v>
      </c>
      <c r="F261" t="s">
        <v>858</v>
      </c>
      <c r="G261">
        <v>6</v>
      </c>
      <c r="H261">
        <v>6</v>
      </c>
      <c r="I261" t="s">
        <v>32</v>
      </c>
      <c r="J261" s="1">
        <v>0</v>
      </c>
      <c r="K261" s="2">
        <v>6</v>
      </c>
      <c r="AA261" s="5">
        <f t="shared" si="8"/>
        <v>6</v>
      </c>
      <c r="AB261" s="5">
        <f t="shared" si="9"/>
        <v>6</v>
      </c>
    </row>
    <row r="262" spans="1:28" x14ac:dyDescent="0.3">
      <c r="A262">
        <v>261</v>
      </c>
      <c r="B262" t="s">
        <v>792</v>
      </c>
      <c r="D262" t="s">
        <v>859</v>
      </c>
      <c r="E262" t="s">
        <v>860</v>
      </c>
      <c r="F262" t="s">
        <v>861</v>
      </c>
      <c r="G262">
        <v>1</v>
      </c>
      <c r="H262">
        <v>1</v>
      </c>
      <c r="I262" t="s">
        <v>32</v>
      </c>
      <c r="J262" s="1">
        <v>0</v>
      </c>
      <c r="K262" s="2">
        <v>1</v>
      </c>
      <c r="AA262" s="5">
        <f t="shared" si="8"/>
        <v>1</v>
      </c>
      <c r="AB262" s="5">
        <f t="shared" si="9"/>
        <v>1</v>
      </c>
    </row>
    <row r="263" spans="1:28" x14ac:dyDescent="0.3">
      <c r="A263">
        <v>262</v>
      </c>
      <c r="B263" t="s">
        <v>792</v>
      </c>
      <c r="D263" t="s">
        <v>862</v>
      </c>
      <c r="E263" t="s">
        <v>863</v>
      </c>
      <c r="F263" t="s">
        <v>864</v>
      </c>
      <c r="G263">
        <v>11</v>
      </c>
      <c r="H263">
        <v>0</v>
      </c>
      <c r="I263" t="s">
        <v>32</v>
      </c>
      <c r="J263" s="1">
        <v>0</v>
      </c>
      <c r="K263" s="2">
        <v>11</v>
      </c>
      <c r="AA263" s="5">
        <f t="shared" si="8"/>
        <v>11</v>
      </c>
      <c r="AB263" s="5">
        <f t="shared" si="9"/>
        <v>11</v>
      </c>
    </row>
    <row r="264" spans="1:28" x14ac:dyDescent="0.3">
      <c r="A264">
        <v>263</v>
      </c>
      <c r="B264" t="s">
        <v>792</v>
      </c>
      <c r="D264" t="s">
        <v>865</v>
      </c>
      <c r="E264" t="s">
        <v>866</v>
      </c>
      <c r="F264" t="s">
        <v>867</v>
      </c>
      <c r="G264">
        <v>1</v>
      </c>
      <c r="H264">
        <v>1</v>
      </c>
      <c r="I264" t="s">
        <v>32</v>
      </c>
      <c r="J264" s="1">
        <v>0</v>
      </c>
      <c r="K264" s="2">
        <v>1</v>
      </c>
      <c r="AA264" s="5">
        <f t="shared" si="8"/>
        <v>1</v>
      </c>
      <c r="AB264" s="5">
        <f t="shared" si="9"/>
        <v>1</v>
      </c>
    </row>
    <row r="265" spans="1:28" x14ac:dyDescent="0.3">
      <c r="A265">
        <v>264</v>
      </c>
      <c r="B265" t="s">
        <v>792</v>
      </c>
      <c r="D265" t="s">
        <v>868</v>
      </c>
      <c r="E265" t="s">
        <v>848</v>
      </c>
      <c r="F265" t="s">
        <v>869</v>
      </c>
      <c r="G265">
        <v>1</v>
      </c>
      <c r="H265">
        <v>1</v>
      </c>
      <c r="I265" t="s">
        <v>32</v>
      </c>
      <c r="J265" s="1">
        <v>0</v>
      </c>
      <c r="K265" s="2">
        <v>1</v>
      </c>
      <c r="AA265" s="5">
        <f t="shared" si="8"/>
        <v>1</v>
      </c>
      <c r="AB265" s="5">
        <f t="shared" si="9"/>
        <v>1</v>
      </c>
    </row>
    <row r="266" spans="1:28" x14ac:dyDescent="0.3">
      <c r="A266">
        <v>265</v>
      </c>
      <c r="B266" t="s">
        <v>792</v>
      </c>
      <c r="D266" t="s">
        <v>870</v>
      </c>
      <c r="E266" t="s">
        <v>871</v>
      </c>
      <c r="F266" t="s">
        <v>872</v>
      </c>
      <c r="G266">
        <v>1</v>
      </c>
      <c r="H266">
        <v>1</v>
      </c>
      <c r="I266" t="s">
        <v>32</v>
      </c>
      <c r="J266" s="1">
        <v>0</v>
      </c>
      <c r="K266" s="2">
        <v>1</v>
      </c>
      <c r="AA266" s="5">
        <f t="shared" si="8"/>
        <v>1</v>
      </c>
      <c r="AB266" s="5">
        <f t="shared" si="9"/>
        <v>1</v>
      </c>
    </row>
    <row r="267" spans="1:28" x14ac:dyDescent="0.3">
      <c r="A267">
        <v>266</v>
      </c>
      <c r="B267" t="s">
        <v>792</v>
      </c>
      <c r="D267" t="s">
        <v>873</v>
      </c>
      <c r="E267" t="s">
        <v>874</v>
      </c>
      <c r="F267" t="s">
        <v>875</v>
      </c>
      <c r="G267">
        <v>1</v>
      </c>
      <c r="H267">
        <v>1</v>
      </c>
      <c r="I267" t="s">
        <v>32</v>
      </c>
      <c r="J267" s="1">
        <v>0</v>
      </c>
      <c r="K267" s="2">
        <v>1</v>
      </c>
      <c r="AA267" s="5">
        <f t="shared" si="8"/>
        <v>1</v>
      </c>
      <c r="AB267" s="5">
        <f t="shared" si="9"/>
        <v>1</v>
      </c>
    </row>
    <row r="268" spans="1:28" x14ac:dyDescent="0.3">
      <c r="A268">
        <v>267</v>
      </c>
      <c r="B268" t="s">
        <v>792</v>
      </c>
      <c r="D268" t="s">
        <v>876</v>
      </c>
      <c r="E268" t="s">
        <v>877</v>
      </c>
      <c r="F268" t="s">
        <v>878</v>
      </c>
      <c r="G268">
        <v>2</v>
      </c>
      <c r="H268">
        <v>2</v>
      </c>
      <c r="I268" t="s">
        <v>32</v>
      </c>
      <c r="J268" s="1">
        <v>0</v>
      </c>
      <c r="L268" s="2">
        <v>2</v>
      </c>
      <c r="AA268" s="5">
        <f t="shared" si="8"/>
        <v>2</v>
      </c>
      <c r="AB268" s="5">
        <f t="shared" si="9"/>
        <v>2</v>
      </c>
    </row>
    <row r="269" spans="1:28" x14ac:dyDescent="0.3">
      <c r="A269">
        <v>268</v>
      </c>
      <c r="B269" t="s">
        <v>792</v>
      </c>
      <c r="D269" t="s">
        <v>879</v>
      </c>
      <c r="E269" t="s">
        <v>880</v>
      </c>
      <c r="F269" t="s">
        <v>881</v>
      </c>
      <c r="G269">
        <v>4</v>
      </c>
      <c r="H269">
        <v>4</v>
      </c>
      <c r="I269" t="s">
        <v>32</v>
      </c>
      <c r="J269" s="1">
        <v>0</v>
      </c>
      <c r="L269" s="2">
        <v>4</v>
      </c>
      <c r="AA269" s="5">
        <f t="shared" si="8"/>
        <v>4</v>
      </c>
      <c r="AB269" s="5">
        <f t="shared" si="9"/>
        <v>4</v>
      </c>
    </row>
    <row r="270" spans="1:28" x14ac:dyDescent="0.3">
      <c r="A270">
        <v>269</v>
      </c>
      <c r="B270" t="s">
        <v>792</v>
      </c>
      <c r="D270" t="s">
        <v>882</v>
      </c>
      <c r="E270" t="s">
        <v>883</v>
      </c>
      <c r="F270" t="s">
        <v>884</v>
      </c>
      <c r="G270">
        <v>1</v>
      </c>
      <c r="H270">
        <v>1</v>
      </c>
      <c r="I270" t="s">
        <v>32</v>
      </c>
      <c r="J270" s="1">
        <v>0</v>
      </c>
      <c r="K270" s="2">
        <v>1</v>
      </c>
      <c r="AA270" s="5">
        <f t="shared" si="8"/>
        <v>1</v>
      </c>
      <c r="AB270" s="5">
        <f t="shared" si="9"/>
        <v>1</v>
      </c>
    </row>
    <row r="271" spans="1:28" x14ac:dyDescent="0.3">
      <c r="A271">
        <v>270</v>
      </c>
      <c r="B271" t="s">
        <v>792</v>
      </c>
      <c r="D271" t="s">
        <v>885</v>
      </c>
      <c r="E271" t="s">
        <v>886</v>
      </c>
      <c r="F271" t="s">
        <v>887</v>
      </c>
      <c r="G271">
        <v>4</v>
      </c>
      <c r="H271">
        <v>4</v>
      </c>
      <c r="I271" t="s">
        <v>32</v>
      </c>
      <c r="J271" s="1">
        <v>0</v>
      </c>
      <c r="L271" s="2">
        <v>3</v>
      </c>
      <c r="AA271" s="5">
        <f t="shared" si="8"/>
        <v>3</v>
      </c>
      <c r="AB271" s="5">
        <f t="shared" si="9"/>
        <v>3</v>
      </c>
    </row>
    <row r="272" spans="1:28" x14ac:dyDescent="0.3">
      <c r="A272">
        <v>271</v>
      </c>
      <c r="B272" t="s">
        <v>792</v>
      </c>
      <c r="D272" t="s">
        <v>888</v>
      </c>
      <c r="E272" t="s">
        <v>889</v>
      </c>
      <c r="F272" t="s">
        <v>890</v>
      </c>
      <c r="G272">
        <v>5</v>
      </c>
      <c r="H272">
        <v>5</v>
      </c>
      <c r="I272" t="s">
        <v>48</v>
      </c>
      <c r="J272" s="1">
        <v>5</v>
      </c>
      <c r="K272" s="2">
        <v>5</v>
      </c>
      <c r="AA272" s="5">
        <f t="shared" si="8"/>
        <v>5</v>
      </c>
      <c r="AB272" s="5">
        <f t="shared" si="9"/>
        <v>5</v>
      </c>
    </row>
    <row r="273" spans="1:28" x14ac:dyDescent="0.3">
      <c r="A273">
        <v>272</v>
      </c>
      <c r="B273" t="s">
        <v>792</v>
      </c>
      <c r="D273" t="s">
        <v>891</v>
      </c>
      <c r="E273" t="s">
        <v>892</v>
      </c>
      <c r="F273" t="s">
        <v>893</v>
      </c>
      <c r="G273">
        <v>3</v>
      </c>
      <c r="H273">
        <v>3</v>
      </c>
      <c r="I273" t="s">
        <v>32</v>
      </c>
      <c r="J273" s="1">
        <v>0</v>
      </c>
      <c r="K273" s="2">
        <v>3</v>
      </c>
      <c r="AA273" s="5">
        <f t="shared" si="8"/>
        <v>3</v>
      </c>
      <c r="AB273" s="5">
        <f t="shared" si="9"/>
        <v>3</v>
      </c>
    </row>
    <row r="274" spans="1:28" x14ac:dyDescent="0.3">
      <c r="A274">
        <v>273</v>
      </c>
      <c r="B274" t="s">
        <v>792</v>
      </c>
      <c r="D274" t="s">
        <v>894</v>
      </c>
      <c r="E274" t="s">
        <v>895</v>
      </c>
      <c r="F274" t="s">
        <v>896</v>
      </c>
      <c r="G274">
        <v>3</v>
      </c>
      <c r="H274">
        <v>3</v>
      </c>
      <c r="I274" t="s">
        <v>32</v>
      </c>
      <c r="J274" s="1">
        <v>0</v>
      </c>
      <c r="K274" s="2">
        <v>3</v>
      </c>
      <c r="AA274" s="5">
        <f t="shared" si="8"/>
        <v>3</v>
      </c>
      <c r="AB274" s="5">
        <f t="shared" si="9"/>
        <v>3</v>
      </c>
    </row>
    <row r="275" spans="1:28" x14ac:dyDescent="0.3">
      <c r="A275">
        <v>274</v>
      </c>
      <c r="B275" t="s">
        <v>792</v>
      </c>
      <c r="D275" t="s">
        <v>897</v>
      </c>
      <c r="E275" t="s">
        <v>898</v>
      </c>
      <c r="F275" t="s">
        <v>899</v>
      </c>
      <c r="G275">
        <v>4</v>
      </c>
      <c r="H275">
        <v>4</v>
      </c>
      <c r="I275" t="s">
        <v>48</v>
      </c>
      <c r="J275" s="1">
        <v>3</v>
      </c>
      <c r="AA275" s="5">
        <f t="shared" si="8"/>
        <v>0</v>
      </c>
      <c r="AB275" s="5">
        <f t="shared" si="9"/>
        <v>0</v>
      </c>
    </row>
    <row r="276" spans="1:28" x14ac:dyDescent="0.3">
      <c r="A276">
        <v>275</v>
      </c>
      <c r="B276" t="s">
        <v>792</v>
      </c>
      <c r="D276" t="s">
        <v>900</v>
      </c>
      <c r="E276" t="s">
        <v>901</v>
      </c>
      <c r="F276" t="s">
        <v>902</v>
      </c>
      <c r="G276">
        <v>1</v>
      </c>
      <c r="H276">
        <v>1</v>
      </c>
      <c r="I276" t="s">
        <v>32</v>
      </c>
      <c r="J276" s="1">
        <v>0</v>
      </c>
      <c r="K276" s="2">
        <v>1</v>
      </c>
      <c r="AA276" s="5">
        <f t="shared" si="8"/>
        <v>1</v>
      </c>
      <c r="AB276" s="5">
        <f t="shared" si="9"/>
        <v>1</v>
      </c>
    </row>
    <row r="277" spans="1:28" x14ac:dyDescent="0.3">
      <c r="A277">
        <v>276</v>
      </c>
      <c r="B277" t="s">
        <v>792</v>
      </c>
      <c r="D277" t="s">
        <v>903</v>
      </c>
      <c r="E277" t="s">
        <v>904</v>
      </c>
      <c r="F277" t="s">
        <v>905</v>
      </c>
      <c r="G277">
        <v>2</v>
      </c>
      <c r="H277">
        <v>2</v>
      </c>
      <c r="I277" t="s">
        <v>32</v>
      </c>
      <c r="J277" s="1">
        <v>0</v>
      </c>
      <c r="K277" s="2">
        <v>2</v>
      </c>
      <c r="AA277" s="5">
        <f t="shared" si="8"/>
        <v>2</v>
      </c>
      <c r="AB277" s="5">
        <f t="shared" si="9"/>
        <v>2</v>
      </c>
    </row>
    <row r="278" spans="1:28" x14ac:dyDescent="0.3">
      <c r="A278">
        <v>277</v>
      </c>
      <c r="B278" t="s">
        <v>792</v>
      </c>
      <c r="D278" t="s">
        <v>906</v>
      </c>
      <c r="E278" t="s">
        <v>907</v>
      </c>
      <c r="F278" t="s">
        <v>908</v>
      </c>
      <c r="G278">
        <v>6</v>
      </c>
      <c r="H278">
        <v>6</v>
      </c>
      <c r="I278" t="s">
        <v>48</v>
      </c>
      <c r="J278" s="1">
        <v>6</v>
      </c>
      <c r="K278" s="2">
        <v>6</v>
      </c>
      <c r="AA278" s="5">
        <f t="shared" si="8"/>
        <v>6</v>
      </c>
      <c r="AB278" s="5">
        <f t="shared" si="9"/>
        <v>6</v>
      </c>
    </row>
    <row r="279" spans="1:28" x14ac:dyDescent="0.3">
      <c r="A279">
        <v>278</v>
      </c>
      <c r="B279" t="s">
        <v>792</v>
      </c>
      <c r="D279" t="s">
        <v>909</v>
      </c>
      <c r="E279" t="s">
        <v>910</v>
      </c>
      <c r="F279" t="s">
        <v>911</v>
      </c>
      <c r="G279">
        <v>1</v>
      </c>
      <c r="H279">
        <v>1</v>
      </c>
      <c r="I279" t="s">
        <v>32</v>
      </c>
      <c r="J279" s="1">
        <v>0</v>
      </c>
      <c r="K279" s="2">
        <v>1</v>
      </c>
      <c r="AA279" s="5">
        <f t="shared" si="8"/>
        <v>1</v>
      </c>
      <c r="AB279" s="5">
        <f t="shared" si="9"/>
        <v>1</v>
      </c>
    </row>
    <row r="280" spans="1:28" x14ac:dyDescent="0.3">
      <c r="A280">
        <v>279</v>
      </c>
      <c r="B280" t="s">
        <v>792</v>
      </c>
      <c r="D280" t="s">
        <v>912</v>
      </c>
      <c r="E280" t="s">
        <v>913</v>
      </c>
      <c r="F280" t="s">
        <v>914</v>
      </c>
      <c r="G280">
        <v>2</v>
      </c>
      <c r="H280">
        <v>2</v>
      </c>
      <c r="I280" t="s">
        <v>32</v>
      </c>
      <c r="J280" s="1">
        <v>0</v>
      </c>
      <c r="K280" s="2">
        <v>2</v>
      </c>
      <c r="AA280" s="5">
        <f t="shared" si="8"/>
        <v>2</v>
      </c>
      <c r="AB280" s="5">
        <f t="shared" si="9"/>
        <v>2</v>
      </c>
    </row>
    <row r="281" spans="1:28" x14ac:dyDescent="0.3">
      <c r="A281">
        <v>280</v>
      </c>
      <c r="B281" t="s">
        <v>792</v>
      </c>
      <c r="D281" t="s">
        <v>915</v>
      </c>
      <c r="E281" t="s">
        <v>916</v>
      </c>
      <c r="F281" t="s">
        <v>917</v>
      </c>
      <c r="G281">
        <v>4</v>
      </c>
      <c r="H281">
        <v>4</v>
      </c>
      <c r="I281" t="s">
        <v>32</v>
      </c>
      <c r="J281" s="1">
        <v>0</v>
      </c>
      <c r="K281" s="2">
        <v>4</v>
      </c>
      <c r="AA281" s="5">
        <f t="shared" si="8"/>
        <v>4</v>
      </c>
      <c r="AB281" s="5">
        <f t="shared" si="9"/>
        <v>4</v>
      </c>
    </row>
    <row r="282" spans="1:28" x14ac:dyDescent="0.3">
      <c r="A282">
        <v>281</v>
      </c>
      <c r="B282" t="s">
        <v>792</v>
      </c>
      <c r="D282" t="s">
        <v>918</v>
      </c>
      <c r="E282" t="s">
        <v>919</v>
      </c>
      <c r="F282" t="s">
        <v>920</v>
      </c>
      <c r="G282">
        <v>3</v>
      </c>
      <c r="H282">
        <v>3</v>
      </c>
      <c r="I282" t="s">
        <v>32</v>
      </c>
      <c r="J282" s="1">
        <v>0</v>
      </c>
      <c r="K282" s="2">
        <v>3</v>
      </c>
      <c r="AA282" s="5">
        <f t="shared" si="8"/>
        <v>3</v>
      </c>
      <c r="AB282" s="5">
        <f t="shared" si="9"/>
        <v>3</v>
      </c>
    </row>
    <row r="283" spans="1:28" x14ac:dyDescent="0.3">
      <c r="A283">
        <v>282</v>
      </c>
      <c r="B283" t="s">
        <v>792</v>
      </c>
      <c r="D283" t="s">
        <v>921</v>
      </c>
      <c r="E283" t="s">
        <v>922</v>
      </c>
      <c r="F283" t="s">
        <v>923</v>
      </c>
      <c r="G283">
        <v>1</v>
      </c>
      <c r="H283">
        <v>1</v>
      </c>
      <c r="I283" t="s">
        <v>32</v>
      </c>
      <c r="J283" s="1">
        <v>0</v>
      </c>
      <c r="K283" s="2">
        <v>1</v>
      </c>
      <c r="AA283" s="5">
        <f t="shared" si="8"/>
        <v>1</v>
      </c>
      <c r="AB283" s="5">
        <f t="shared" si="9"/>
        <v>1</v>
      </c>
    </row>
    <row r="284" spans="1:28" x14ac:dyDescent="0.3">
      <c r="A284">
        <v>283</v>
      </c>
      <c r="B284" t="s">
        <v>792</v>
      </c>
      <c r="D284" t="s">
        <v>924</v>
      </c>
      <c r="E284" t="s">
        <v>925</v>
      </c>
      <c r="F284" t="s">
        <v>926</v>
      </c>
      <c r="G284">
        <v>6</v>
      </c>
      <c r="H284">
        <v>6</v>
      </c>
      <c r="I284" t="s">
        <v>37</v>
      </c>
      <c r="J284" s="1">
        <v>0</v>
      </c>
      <c r="AA284" s="5">
        <f t="shared" si="8"/>
        <v>0</v>
      </c>
      <c r="AB284" s="5">
        <f t="shared" si="9"/>
        <v>0</v>
      </c>
    </row>
    <row r="285" spans="1:28" x14ac:dyDescent="0.3">
      <c r="A285">
        <v>284</v>
      </c>
      <c r="B285" t="s">
        <v>792</v>
      </c>
      <c r="D285" t="s">
        <v>927</v>
      </c>
      <c r="E285" t="s">
        <v>928</v>
      </c>
      <c r="F285" t="s">
        <v>929</v>
      </c>
      <c r="G285">
        <v>16</v>
      </c>
      <c r="H285">
        <v>16</v>
      </c>
      <c r="I285" t="s">
        <v>32</v>
      </c>
      <c r="J285" s="1">
        <v>0</v>
      </c>
      <c r="K285" s="2">
        <v>2</v>
      </c>
      <c r="L285" s="2">
        <v>7</v>
      </c>
      <c r="M285" s="2">
        <v>7</v>
      </c>
      <c r="AA285" s="5">
        <f t="shared" si="8"/>
        <v>16</v>
      </c>
      <c r="AB285" s="5">
        <f t="shared" si="9"/>
        <v>16</v>
      </c>
    </row>
    <row r="286" spans="1:28" x14ac:dyDescent="0.3">
      <c r="A286">
        <v>285</v>
      </c>
      <c r="B286" t="s">
        <v>792</v>
      </c>
      <c r="D286" t="s">
        <v>930</v>
      </c>
      <c r="E286" t="s">
        <v>931</v>
      </c>
      <c r="F286" t="s">
        <v>932</v>
      </c>
      <c r="G286">
        <v>2</v>
      </c>
      <c r="H286">
        <v>2</v>
      </c>
      <c r="I286" t="s">
        <v>32</v>
      </c>
      <c r="J286" s="1">
        <v>0</v>
      </c>
      <c r="K286" s="2">
        <v>2</v>
      </c>
      <c r="AA286" s="5">
        <f t="shared" si="8"/>
        <v>2</v>
      </c>
      <c r="AB286" s="5">
        <f t="shared" si="9"/>
        <v>2</v>
      </c>
    </row>
    <row r="287" spans="1:28" x14ac:dyDescent="0.3">
      <c r="A287">
        <v>286</v>
      </c>
      <c r="B287" t="s">
        <v>792</v>
      </c>
      <c r="D287" t="s">
        <v>933</v>
      </c>
      <c r="E287" t="s">
        <v>934</v>
      </c>
      <c r="F287" t="s">
        <v>935</v>
      </c>
      <c r="G287">
        <v>1</v>
      </c>
      <c r="H287">
        <v>1</v>
      </c>
      <c r="I287" t="s">
        <v>32</v>
      </c>
      <c r="J287" s="1">
        <v>0</v>
      </c>
      <c r="K287" s="2">
        <v>1</v>
      </c>
      <c r="AA287" s="5">
        <f t="shared" si="8"/>
        <v>1</v>
      </c>
      <c r="AB287" s="5">
        <f t="shared" si="9"/>
        <v>1</v>
      </c>
    </row>
    <row r="288" spans="1:28" x14ac:dyDescent="0.3">
      <c r="A288">
        <v>287</v>
      </c>
      <c r="B288" t="s">
        <v>792</v>
      </c>
      <c r="D288" t="s">
        <v>936</v>
      </c>
      <c r="E288" t="s">
        <v>937</v>
      </c>
      <c r="F288" t="s">
        <v>938</v>
      </c>
      <c r="G288">
        <v>2</v>
      </c>
      <c r="H288">
        <v>2</v>
      </c>
      <c r="I288" t="s">
        <v>32</v>
      </c>
      <c r="J288" s="1">
        <v>0</v>
      </c>
      <c r="K288" s="2">
        <v>2</v>
      </c>
      <c r="AA288" s="5">
        <f t="shared" si="8"/>
        <v>2</v>
      </c>
      <c r="AB288" s="5">
        <f t="shared" si="9"/>
        <v>2</v>
      </c>
    </row>
    <row r="289" spans="1:28" x14ac:dyDescent="0.3">
      <c r="A289">
        <v>288</v>
      </c>
      <c r="B289" t="s">
        <v>792</v>
      </c>
      <c r="D289" t="s">
        <v>939</v>
      </c>
      <c r="E289" t="s">
        <v>940</v>
      </c>
      <c r="F289" t="s">
        <v>941</v>
      </c>
      <c r="G289">
        <v>4</v>
      </c>
      <c r="H289">
        <v>4</v>
      </c>
      <c r="I289" t="s">
        <v>32</v>
      </c>
      <c r="J289" s="1">
        <v>0</v>
      </c>
      <c r="AA289" s="5">
        <f t="shared" si="8"/>
        <v>0</v>
      </c>
      <c r="AB289" s="5">
        <f t="shared" si="9"/>
        <v>0</v>
      </c>
    </row>
    <row r="290" spans="1:28" x14ac:dyDescent="0.3">
      <c r="A290">
        <v>289</v>
      </c>
      <c r="B290" t="s">
        <v>792</v>
      </c>
      <c r="D290" t="s">
        <v>942</v>
      </c>
      <c r="E290" t="s">
        <v>943</v>
      </c>
      <c r="F290" t="s">
        <v>944</v>
      </c>
      <c r="G290">
        <v>9</v>
      </c>
      <c r="H290">
        <v>9</v>
      </c>
      <c r="I290" t="s">
        <v>48</v>
      </c>
      <c r="J290" s="1">
        <v>9</v>
      </c>
      <c r="AA290" s="5">
        <f t="shared" si="8"/>
        <v>0</v>
      </c>
      <c r="AB290" s="5">
        <f t="shared" si="9"/>
        <v>0</v>
      </c>
    </row>
    <row r="291" spans="1:28" x14ac:dyDescent="0.3">
      <c r="A291">
        <v>290</v>
      </c>
      <c r="B291" t="s">
        <v>792</v>
      </c>
      <c r="D291" t="s">
        <v>945</v>
      </c>
      <c r="E291" t="s">
        <v>946</v>
      </c>
      <c r="F291" t="s">
        <v>947</v>
      </c>
      <c r="G291">
        <v>8</v>
      </c>
      <c r="H291">
        <v>8</v>
      </c>
      <c r="I291" t="s">
        <v>37</v>
      </c>
      <c r="J291" s="1">
        <v>0</v>
      </c>
      <c r="AA291" s="5">
        <f t="shared" si="8"/>
        <v>0</v>
      </c>
      <c r="AB291" s="5">
        <f t="shared" si="9"/>
        <v>0</v>
      </c>
    </row>
    <row r="292" spans="1:28" x14ac:dyDescent="0.3">
      <c r="A292">
        <v>291</v>
      </c>
      <c r="B292" t="s">
        <v>792</v>
      </c>
      <c r="D292" t="s">
        <v>948</v>
      </c>
      <c r="E292" t="s">
        <v>949</v>
      </c>
      <c r="F292" t="s">
        <v>950</v>
      </c>
      <c r="G292">
        <v>4</v>
      </c>
      <c r="H292">
        <v>4</v>
      </c>
      <c r="I292" t="s">
        <v>32</v>
      </c>
      <c r="J292" s="1">
        <v>0</v>
      </c>
      <c r="K292" s="2">
        <v>0</v>
      </c>
      <c r="L292" s="2">
        <v>1</v>
      </c>
      <c r="M292" s="2">
        <v>1</v>
      </c>
      <c r="N292" s="2">
        <v>1</v>
      </c>
      <c r="O292" s="2">
        <v>1</v>
      </c>
      <c r="P292">
        <v>0</v>
      </c>
      <c r="Q292">
        <v>0</v>
      </c>
      <c r="R292">
        <v>0</v>
      </c>
      <c r="S292">
        <v>0</v>
      </c>
      <c r="T292">
        <v>0</v>
      </c>
      <c r="U292">
        <v>0</v>
      </c>
      <c r="V292">
        <v>0</v>
      </c>
      <c r="W292">
        <v>0</v>
      </c>
      <c r="X292">
        <v>0</v>
      </c>
      <c r="Y292">
        <v>0</v>
      </c>
      <c r="Z292">
        <v>0</v>
      </c>
      <c r="AA292" s="5">
        <f t="shared" si="8"/>
        <v>4</v>
      </c>
      <c r="AB292" s="5">
        <f t="shared" si="9"/>
        <v>4</v>
      </c>
    </row>
    <row r="293" spans="1:28" x14ac:dyDescent="0.3">
      <c r="A293">
        <v>292</v>
      </c>
      <c r="B293" t="s">
        <v>792</v>
      </c>
      <c r="D293" t="s">
        <v>951</v>
      </c>
      <c r="E293" t="s">
        <v>952</v>
      </c>
      <c r="F293" t="s">
        <v>953</v>
      </c>
      <c r="G293">
        <v>1</v>
      </c>
      <c r="H293">
        <v>1</v>
      </c>
      <c r="I293" t="s">
        <v>32</v>
      </c>
      <c r="J293" s="1">
        <v>0</v>
      </c>
      <c r="K293" s="2">
        <v>0</v>
      </c>
      <c r="L293" s="2">
        <v>1</v>
      </c>
      <c r="M293" s="2">
        <v>0</v>
      </c>
      <c r="N293" s="2">
        <v>0</v>
      </c>
      <c r="O293" s="2">
        <v>0</v>
      </c>
      <c r="P293">
        <v>0</v>
      </c>
      <c r="Q293">
        <v>0</v>
      </c>
      <c r="R293">
        <v>0</v>
      </c>
      <c r="S293">
        <v>0</v>
      </c>
      <c r="T293">
        <v>0</v>
      </c>
      <c r="U293">
        <v>0</v>
      </c>
      <c r="V293">
        <v>0</v>
      </c>
      <c r="W293">
        <v>0</v>
      </c>
      <c r="X293">
        <v>0</v>
      </c>
      <c r="Y293">
        <v>0</v>
      </c>
      <c r="Z293">
        <v>0</v>
      </c>
      <c r="AA293" s="5">
        <f t="shared" si="8"/>
        <v>1</v>
      </c>
      <c r="AB293" s="5">
        <f t="shared" si="9"/>
        <v>1</v>
      </c>
    </row>
    <row r="294" spans="1:28" x14ac:dyDescent="0.3">
      <c r="A294">
        <v>293</v>
      </c>
      <c r="B294" t="s">
        <v>792</v>
      </c>
      <c r="D294" t="s">
        <v>954</v>
      </c>
      <c r="E294" t="s">
        <v>955</v>
      </c>
      <c r="F294" t="s">
        <v>956</v>
      </c>
      <c r="G294">
        <v>2</v>
      </c>
      <c r="H294">
        <v>2</v>
      </c>
      <c r="I294" t="s">
        <v>37</v>
      </c>
      <c r="J294" s="1">
        <v>0</v>
      </c>
      <c r="K294" s="2">
        <v>1</v>
      </c>
      <c r="L294" s="2">
        <v>1</v>
      </c>
      <c r="AA294" s="5">
        <f t="shared" si="8"/>
        <v>2</v>
      </c>
      <c r="AB294" s="5">
        <f t="shared" si="9"/>
        <v>2</v>
      </c>
    </row>
    <row r="295" spans="1:28" x14ac:dyDescent="0.3">
      <c r="A295">
        <v>294</v>
      </c>
      <c r="B295" t="s">
        <v>792</v>
      </c>
      <c r="C295" t="s">
        <v>957</v>
      </c>
      <c r="D295" t="s">
        <v>958</v>
      </c>
      <c r="E295" t="s">
        <v>959</v>
      </c>
      <c r="F295" t="s">
        <v>960</v>
      </c>
      <c r="G295">
        <v>10</v>
      </c>
      <c r="H295">
        <v>10</v>
      </c>
      <c r="I295" t="s">
        <v>48</v>
      </c>
      <c r="J295" s="1">
        <v>10</v>
      </c>
      <c r="AA295" s="5">
        <f t="shared" si="8"/>
        <v>0</v>
      </c>
      <c r="AB295" s="5">
        <f t="shared" si="9"/>
        <v>0</v>
      </c>
    </row>
    <row r="296" spans="1:28" x14ac:dyDescent="0.3">
      <c r="A296">
        <v>295</v>
      </c>
      <c r="B296" t="s">
        <v>792</v>
      </c>
      <c r="D296" t="s">
        <v>961</v>
      </c>
      <c r="E296" t="s">
        <v>962</v>
      </c>
      <c r="F296" t="s">
        <v>963</v>
      </c>
      <c r="G296">
        <v>11</v>
      </c>
      <c r="H296">
        <v>11</v>
      </c>
      <c r="I296" t="s">
        <v>37</v>
      </c>
      <c r="J296" s="1">
        <v>0</v>
      </c>
      <c r="K296" s="2">
        <v>3</v>
      </c>
      <c r="L296" s="2">
        <v>3</v>
      </c>
      <c r="M296" s="2">
        <v>3</v>
      </c>
      <c r="N296" s="2">
        <v>2</v>
      </c>
      <c r="AA296" s="5">
        <f t="shared" si="8"/>
        <v>11</v>
      </c>
      <c r="AB296" s="5">
        <f t="shared" si="9"/>
        <v>11</v>
      </c>
    </row>
    <row r="297" spans="1:28" x14ac:dyDescent="0.3">
      <c r="A297">
        <v>296</v>
      </c>
      <c r="B297" t="s">
        <v>792</v>
      </c>
      <c r="D297" t="s">
        <v>964</v>
      </c>
      <c r="E297" t="s">
        <v>965</v>
      </c>
      <c r="F297" t="s">
        <v>966</v>
      </c>
      <c r="G297">
        <v>2</v>
      </c>
      <c r="H297">
        <v>2</v>
      </c>
      <c r="I297" t="s">
        <v>32</v>
      </c>
      <c r="J297" s="1">
        <v>0</v>
      </c>
      <c r="K297" s="2">
        <v>1</v>
      </c>
      <c r="L297" s="2">
        <v>1</v>
      </c>
      <c r="M297" s="2">
        <v>1</v>
      </c>
      <c r="AA297" s="5">
        <f t="shared" si="8"/>
        <v>3</v>
      </c>
      <c r="AB297" s="5">
        <f t="shared" si="9"/>
        <v>3</v>
      </c>
    </row>
    <row r="298" spans="1:28" x14ac:dyDescent="0.3">
      <c r="A298">
        <v>297</v>
      </c>
      <c r="B298" t="s">
        <v>792</v>
      </c>
      <c r="D298" t="s">
        <v>967</v>
      </c>
      <c r="E298" t="s">
        <v>968</v>
      </c>
      <c r="F298" t="s">
        <v>969</v>
      </c>
      <c r="G298">
        <v>1</v>
      </c>
      <c r="H298">
        <v>1</v>
      </c>
      <c r="I298" t="s">
        <v>37</v>
      </c>
      <c r="J298" s="1">
        <v>0</v>
      </c>
      <c r="K298" s="2">
        <v>1</v>
      </c>
      <c r="L298" s="2">
        <v>0</v>
      </c>
      <c r="M298" s="2">
        <v>0</v>
      </c>
      <c r="N298" s="2">
        <v>0</v>
      </c>
      <c r="O298" s="2">
        <v>0</v>
      </c>
      <c r="P298">
        <v>0</v>
      </c>
      <c r="Q298">
        <v>0</v>
      </c>
      <c r="R298">
        <v>0</v>
      </c>
      <c r="S298">
        <v>0</v>
      </c>
      <c r="T298">
        <v>0</v>
      </c>
      <c r="U298">
        <v>0</v>
      </c>
      <c r="V298">
        <v>0</v>
      </c>
      <c r="W298">
        <v>0</v>
      </c>
      <c r="X298">
        <v>0</v>
      </c>
      <c r="Y298">
        <v>0</v>
      </c>
      <c r="Z298">
        <v>0</v>
      </c>
      <c r="AA298" s="5">
        <f t="shared" si="8"/>
        <v>1</v>
      </c>
      <c r="AB298" s="5">
        <f t="shared" si="9"/>
        <v>1</v>
      </c>
    </row>
    <row r="299" spans="1:28" x14ac:dyDescent="0.3">
      <c r="A299">
        <v>298</v>
      </c>
      <c r="B299" t="s">
        <v>792</v>
      </c>
      <c r="D299" t="s">
        <v>970</v>
      </c>
      <c r="E299" t="s">
        <v>971</v>
      </c>
      <c r="F299" t="s">
        <v>972</v>
      </c>
      <c r="G299">
        <v>4</v>
      </c>
      <c r="H299">
        <v>4</v>
      </c>
      <c r="I299" t="s">
        <v>32</v>
      </c>
      <c r="J299" s="1">
        <v>0</v>
      </c>
      <c r="K299" s="2">
        <v>1</v>
      </c>
      <c r="L299" s="2">
        <v>1</v>
      </c>
      <c r="M299" s="2">
        <v>1</v>
      </c>
      <c r="N299" s="2">
        <v>1</v>
      </c>
      <c r="O299" s="2">
        <v>0</v>
      </c>
      <c r="P299">
        <v>0</v>
      </c>
      <c r="Q299">
        <v>0</v>
      </c>
      <c r="R299">
        <v>0</v>
      </c>
      <c r="S299">
        <v>0</v>
      </c>
      <c r="T299">
        <v>0</v>
      </c>
      <c r="U299">
        <v>0</v>
      </c>
      <c r="V299">
        <v>0</v>
      </c>
      <c r="W299">
        <v>0</v>
      </c>
      <c r="X299">
        <v>0</v>
      </c>
      <c r="Y299">
        <v>0</v>
      </c>
      <c r="Z299">
        <v>0</v>
      </c>
      <c r="AA299" s="5">
        <f t="shared" si="8"/>
        <v>4</v>
      </c>
      <c r="AB299" s="5">
        <f t="shared" si="9"/>
        <v>4</v>
      </c>
    </row>
    <row r="300" spans="1:28" x14ac:dyDescent="0.3">
      <c r="A300">
        <v>299</v>
      </c>
      <c r="B300" t="s">
        <v>792</v>
      </c>
      <c r="D300" t="s">
        <v>973</v>
      </c>
      <c r="E300" t="s">
        <v>974</v>
      </c>
      <c r="F300" t="s">
        <v>975</v>
      </c>
      <c r="G300">
        <v>17</v>
      </c>
      <c r="H300">
        <v>17</v>
      </c>
      <c r="I300" t="s">
        <v>32</v>
      </c>
      <c r="J300" s="1">
        <v>0</v>
      </c>
      <c r="K300" s="2">
        <v>0</v>
      </c>
      <c r="L300" s="2">
        <v>0</v>
      </c>
      <c r="M300" s="2">
        <v>5</v>
      </c>
      <c r="N300" s="2">
        <v>7</v>
      </c>
      <c r="O300" s="2">
        <v>5</v>
      </c>
      <c r="P300">
        <v>0</v>
      </c>
      <c r="Q300">
        <v>0</v>
      </c>
      <c r="R300">
        <v>0</v>
      </c>
      <c r="S300">
        <v>0</v>
      </c>
      <c r="T300">
        <v>0</v>
      </c>
      <c r="U300">
        <v>0</v>
      </c>
      <c r="V300">
        <v>0</v>
      </c>
      <c r="W300">
        <v>0</v>
      </c>
      <c r="X300">
        <v>0</v>
      </c>
      <c r="Y300">
        <v>0</v>
      </c>
      <c r="Z300">
        <v>0</v>
      </c>
      <c r="AA300" s="5">
        <f t="shared" si="8"/>
        <v>17</v>
      </c>
      <c r="AB300" s="5">
        <f t="shared" si="9"/>
        <v>17</v>
      </c>
    </row>
    <row r="301" spans="1:28" x14ac:dyDescent="0.3">
      <c r="A301">
        <v>300</v>
      </c>
      <c r="B301" t="s">
        <v>792</v>
      </c>
      <c r="D301" t="s">
        <v>976</v>
      </c>
      <c r="E301" t="s">
        <v>977</v>
      </c>
      <c r="F301" t="s">
        <v>978</v>
      </c>
      <c r="G301">
        <v>1</v>
      </c>
      <c r="H301">
        <v>1</v>
      </c>
      <c r="I301" t="s">
        <v>32</v>
      </c>
      <c r="J301" s="1">
        <v>0</v>
      </c>
      <c r="K301" s="2">
        <v>1</v>
      </c>
      <c r="L301" s="2">
        <v>0</v>
      </c>
      <c r="M301" s="2">
        <v>0</v>
      </c>
      <c r="N301" s="2">
        <v>0</v>
      </c>
      <c r="O301" s="2">
        <v>0</v>
      </c>
      <c r="P301">
        <v>0</v>
      </c>
      <c r="Q301">
        <v>0</v>
      </c>
      <c r="R301">
        <v>0</v>
      </c>
      <c r="S301">
        <v>0</v>
      </c>
      <c r="T301">
        <v>0</v>
      </c>
      <c r="U301">
        <v>0</v>
      </c>
      <c r="V301">
        <v>0</v>
      </c>
      <c r="W301">
        <v>0</v>
      </c>
      <c r="X301">
        <v>0</v>
      </c>
      <c r="Y301">
        <v>0</v>
      </c>
      <c r="Z301">
        <v>0</v>
      </c>
      <c r="AA301" s="5">
        <f t="shared" si="8"/>
        <v>1</v>
      </c>
      <c r="AB301" s="5">
        <f t="shared" si="9"/>
        <v>1</v>
      </c>
    </row>
    <row r="302" spans="1:28" x14ac:dyDescent="0.3">
      <c r="A302">
        <v>301</v>
      </c>
      <c r="B302" t="s">
        <v>792</v>
      </c>
      <c r="D302" t="s">
        <v>979</v>
      </c>
      <c r="E302" t="s">
        <v>980</v>
      </c>
      <c r="F302" t="s">
        <v>981</v>
      </c>
      <c r="G302">
        <v>1</v>
      </c>
      <c r="H302">
        <v>1</v>
      </c>
      <c r="I302" t="s">
        <v>32</v>
      </c>
      <c r="J302" s="1">
        <v>0</v>
      </c>
      <c r="K302" s="2">
        <v>0</v>
      </c>
      <c r="L302" s="2">
        <v>1</v>
      </c>
      <c r="M302" s="2">
        <v>0</v>
      </c>
      <c r="N302" s="2">
        <v>0</v>
      </c>
      <c r="O302" s="2">
        <v>0</v>
      </c>
      <c r="P302">
        <v>0</v>
      </c>
      <c r="Q302">
        <v>0</v>
      </c>
      <c r="R302">
        <v>0</v>
      </c>
      <c r="S302">
        <v>0</v>
      </c>
      <c r="T302">
        <v>0</v>
      </c>
      <c r="U302">
        <v>0</v>
      </c>
      <c r="V302">
        <v>0</v>
      </c>
      <c r="W302">
        <v>0</v>
      </c>
      <c r="X302">
        <v>0</v>
      </c>
      <c r="Y302">
        <v>0</v>
      </c>
      <c r="Z302">
        <v>0</v>
      </c>
      <c r="AA302" s="5">
        <f t="shared" si="8"/>
        <v>1</v>
      </c>
      <c r="AB302" s="5">
        <f t="shared" si="9"/>
        <v>1</v>
      </c>
    </row>
    <row r="303" spans="1:28" x14ac:dyDescent="0.3">
      <c r="A303">
        <v>302</v>
      </c>
      <c r="B303" t="s">
        <v>792</v>
      </c>
      <c r="D303" t="s">
        <v>982</v>
      </c>
      <c r="E303" t="s">
        <v>983</v>
      </c>
      <c r="F303" t="s">
        <v>984</v>
      </c>
      <c r="G303">
        <v>1</v>
      </c>
      <c r="H303">
        <v>1</v>
      </c>
      <c r="I303" t="s">
        <v>32</v>
      </c>
      <c r="J303" s="1">
        <v>0</v>
      </c>
      <c r="K303" s="2">
        <v>1</v>
      </c>
      <c r="L303" s="2">
        <v>0</v>
      </c>
      <c r="M303" s="2">
        <v>0</v>
      </c>
      <c r="N303" s="2">
        <v>0</v>
      </c>
      <c r="O303" s="2">
        <v>0</v>
      </c>
      <c r="P303">
        <v>0</v>
      </c>
      <c r="Q303">
        <v>0</v>
      </c>
      <c r="R303">
        <v>0</v>
      </c>
      <c r="S303">
        <v>0</v>
      </c>
      <c r="T303">
        <v>0</v>
      </c>
      <c r="U303">
        <v>0</v>
      </c>
      <c r="V303">
        <v>0</v>
      </c>
      <c r="W303">
        <v>0</v>
      </c>
      <c r="X303">
        <v>0</v>
      </c>
      <c r="Y303">
        <v>0</v>
      </c>
      <c r="Z303">
        <v>0</v>
      </c>
      <c r="AA303" s="5">
        <f t="shared" si="8"/>
        <v>1</v>
      </c>
      <c r="AB303" s="5">
        <f t="shared" si="9"/>
        <v>1</v>
      </c>
    </row>
    <row r="304" spans="1:28" x14ac:dyDescent="0.3">
      <c r="A304">
        <v>303</v>
      </c>
      <c r="B304" t="s">
        <v>792</v>
      </c>
      <c r="D304" t="s">
        <v>985</v>
      </c>
      <c r="E304" t="s">
        <v>986</v>
      </c>
      <c r="F304" t="s">
        <v>987</v>
      </c>
      <c r="G304">
        <v>2</v>
      </c>
      <c r="H304">
        <v>2</v>
      </c>
      <c r="I304" t="s">
        <v>32</v>
      </c>
      <c r="J304" s="1">
        <v>0</v>
      </c>
      <c r="K304" s="2">
        <v>1</v>
      </c>
      <c r="L304" s="2">
        <v>0</v>
      </c>
      <c r="M304" s="2">
        <v>0</v>
      </c>
      <c r="N304" s="2">
        <v>0</v>
      </c>
      <c r="O304" s="2">
        <v>0</v>
      </c>
      <c r="P304">
        <v>0</v>
      </c>
      <c r="Q304">
        <v>0</v>
      </c>
      <c r="R304">
        <v>0</v>
      </c>
      <c r="S304">
        <v>0</v>
      </c>
      <c r="T304">
        <v>0</v>
      </c>
      <c r="U304">
        <v>0</v>
      </c>
      <c r="V304">
        <v>0</v>
      </c>
      <c r="W304">
        <v>0</v>
      </c>
      <c r="X304">
        <v>0</v>
      </c>
      <c r="Y304">
        <v>0</v>
      </c>
      <c r="Z304">
        <v>0</v>
      </c>
      <c r="AA304" s="5">
        <f t="shared" si="8"/>
        <v>1</v>
      </c>
      <c r="AB304" s="5">
        <f t="shared" si="9"/>
        <v>1</v>
      </c>
    </row>
    <row r="305" spans="1:28" x14ac:dyDescent="0.3">
      <c r="A305">
        <v>304</v>
      </c>
      <c r="B305" t="s">
        <v>988</v>
      </c>
      <c r="D305" t="s">
        <v>989</v>
      </c>
      <c r="E305" t="s">
        <v>990</v>
      </c>
      <c r="F305" t="s">
        <v>991</v>
      </c>
      <c r="G305">
        <v>1</v>
      </c>
      <c r="H305">
        <v>1</v>
      </c>
      <c r="I305" t="s">
        <v>37</v>
      </c>
      <c r="J305" s="1">
        <v>0</v>
      </c>
      <c r="K305" s="2">
        <v>1</v>
      </c>
      <c r="AA305" s="5">
        <f t="shared" si="8"/>
        <v>1</v>
      </c>
      <c r="AB305" s="5">
        <f t="shared" si="9"/>
        <v>1</v>
      </c>
    </row>
    <row r="306" spans="1:28" x14ac:dyDescent="0.3">
      <c r="A306">
        <v>305</v>
      </c>
      <c r="B306" t="s">
        <v>988</v>
      </c>
      <c r="D306" t="s">
        <v>992</v>
      </c>
      <c r="E306" t="s">
        <v>993</v>
      </c>
      <c r="F306" t="s">
        <v>994</v>
      </c>
      <c r="G306">
        <v>7</v>
      </c>
      <c r="H306">
        <v>7</v>
      </c>
      <c r="I306" t="s">
        <v>32</v>
      </c>
      <c r="J306" s="1">
        <v>0</v>
      </c>
      <c r="K306" s="2">
        <v>1</v>
      </c>
      <c r="L306" s="2">
        <v>1</v>
      </c>
      <c r="M306" s="2">
        <v>3</v>
      </c>
      <c r="N306" s="2">
        <v>2</v>
      </c>
      <c r="AA306" s="5">
        <f t="shared" si="8"/>
        <v>7</v>
      </c>
      <c r="AB306" s="5">
        <f t="shared" si="9"/>
        <v>7</v>
      </c>
    </row>
    <row r="307" spans="1:28" x14ac:dyDescent="0.3">
      <c r="A307">
        <v>306</v>
      </c>
      <c r="B307" t="s">
        <v>988</v>
      </c>
      <c r="D307" t="s">
        <v>995</v>
      </c>
      <c r="E307" t="s">
        <v>996</v>
      </c>
      <c r="F307" t="s">
        <v>997</v>
      </c>
      <c r="G307">
        <v>1</v>
      </c>
      <c r="H307">
        <v>1</v>
      </c>
      <c r="I307" t="s">
        <v>32</v>
      </c>
      <c r="J307" s="1">
        <v>0</v>
      </c>
      <c r="K307" s="2">
        <v>1</v>
      </c>
      <c r="AA307" s="5">
        <f t="shared" si="8"/>
        <v>1</v>
      </c>
      <c r="AB307" s="5">
        <f t="shared" si="9"/>
        <v>1</v>
      </c>
    </row>
    <row r="308" spans="1:28" x14ac:dyDescent="0.3">
      <c r="A308">
        <v>307</v>
      </c>
      <c r="B308" t="s">
        <v>988</v>
      </c>
      <c r="D308" t="s">
        <v>998</v>
      </c>
      <c r="E308" t="s">
        <v>999</v>
      </c>
      <c r="F308" t="s">
        <v>1000</v>
      </c>
      <c r="G308">
        <v>1</v>
      </c>
      <c r="H308">
        <v>1</v>
      </c>
      <c r="I308" t="s">
        <v>32</v>
      </c>
      <c r="J308" s="1">
        <v>0</v>
      </c>
      <c r="K308" s="2">
        <v>1</v>
      </c>
      <c r="AA308" s="5">
        <f t="shared" si="8"/>
        <v>1</v>
      </c>
      <c r="AB308" s="5">
        <f t="shared" si="9"/>
        <v>1</v>
      </c>
    </row>
    <row r="309" spans="1:28" x14ac:dyDescent="0.3">
      <c r="A309">
        <v>308</v>
      </c>
      <c r="B309" t="s">
        <v>1001</v>
      </c>
      <c r="D309" t="s">
        <v>1002</v>
      </c>
      <c r="E309" t="s">
        <v>1003</v>
      </c>
      <c r="F309" t="s">
        <v>1004</v>
      </c>
      <c r="G309">
        <v>1</v>
      </c>
      <c r="H309">
        <v>1</v>
      </c>
      <c r="I309" t="s">
        <v>37</v>
      </c>
      <c r="J309" s="1">
        <v>0</v>
      </c>
      <c r="K309" s="2">
        <v>1</v>
      </c>
      <c r="AA309" s="5">
        <f t="shared" si="8"/>
        <v>1</v>
      </c>
      <c r="AB309" s="5">
        <f t="shared" si="9"/>
        <v>1</v>
      </c>
    </row>
    <row r="310" spans="1:28" x14ac:dyDescent="0.3">
      <c r="A310">
        <v>309</v>
      </c>
      <c r="B310" t="s">
        <v>1005</v>
      </c>
      <c r="C310" t="s">
        <v>1006</v>
      </c>
      <c r="D310" t="s">
        <v>1007</v>
      </c>
      <c r="E310" t="s">
        <v>1008</v>
      </c>
      <c r="F310" t="s">
        <v>1009</v>
      </c>
      <c r="G310">
        <v>8</v>
      </c>
      <c r="H310">
        <v>8</v>
      </c>
      <c r="I310" t="s">
        <v>37</v>
      </c>
      <c r="J310" s="1">
        <v>0</v>
      </c>
      <c r="K310" s="2">
        <v>4</v>
      </c>
      <c r="L310" s="2">
        <v>4</v>
      </c>
      <c r="AA310" s="5">
        <f t="shared" si="8"/>
        <v>8</v>
      </c>
      <c r="AB310" s="5">
        <f t="shared" si="9"/>
        <v>8</v>
      </c>
    </row>
    <row r="311" spans="1:28" x14ac:dyDescent="0.3">
      <c r="A311">
        <v>310</v>
      </c>
      <c r="B311" t="s">
        <v>1005</v>
      </c>
      <c r="D311" t="s">
        <v>1010</v>
      </c>
      <c r="E311" t="s">
        <v>1011</v>
      </c>
      <c r="F311" t="s">
        <v>1012</v>
      </c>
      <c r="G311">
        <v>1</v>
      </c>
      <c r="H311">
        <v>1</v>
      </c>
      <c r="I311" t="s">
        <v>48</v>
      </c>
      <c r="J311" s="1">
        <v>1</v>
      </c>
      <c r="AA311" s="5">
        <f t="shared" si="8"/>
        <v>0</v>
      </c>
      <c r="AB311" s="5">
        <f t="shared" si="9"/>
        <v>0</v>
      </c>
    </row>
    <row r="312" spans="1:28" x14ac:dyDescent="0.3">
      <c r="A312">
        <v>311</v>
      </c>
      <c r="B312" t="s">
        <v>1005</v>
      </c>
      <c r="D312" t="s">
        <v>1013</v>
      </c>
      <c r="E312" t="s">
        <v>1014</v>
      </c>
      <c r="F312" t="s">
        <v>1015</v>
      </c>
      <c r="G312">
        <v>3</v>
      </c>
      <c r="H312">
        <v>3</v>
      </c>
      <c r="I312" t="s">
        <v>32</v>
      </c>
      <c r="J312" s="1">
        <v>0</v>
      </c>
      <c r="K312" s="2">
        <v>1</v>
      </c>
      <c r="L312" s="2">
        <v>1</v>
      </c>
      <c r="AA312" s="5">
        <f t="shared" si="8"/>
        <v>2</v>
      </c>
      <c r="AB312" s="5">
        <f t="shared" si="9"/>
        <v>2</v>
      </c>
    </row>
    <row r="313" spans="1:28" x14ac:dyDescent="0.3">
      <c r="A313">
        <v>312</v>
      </c>
      <c r="B313" t="s">
        <v>1005</v>
      </c>
      <c r="D313" t="s">
        <v>1016</v>
      </c>
      <c r="E313" t="s">
        <v>1017</v>
      </c>
      <c r="F313" t="s">
        <v>1018</v>
      </c>
      <c r="G313">
        <v>1</v>
      </c>
      <c r="H313">
        <v>1</v>
      </c>
      <c r="I313" t="s">
        <v>32</v>
      </c>
      <c r="J313" s="1">
        <v>0</v>
      </c>
      <c r="K313" s="2">
        <v>0</v>
      </c>
      <c r="L313" s="2">
        <v>1</v>
      </c>
      <c r="AA313" s="5">
        <f t="shared" si="8"/>
        <v>1</v>
      </c>
      <c r="AB313" s="5">
        <f t="shared" si="9"/>
        <v>1</v>
      </c>
    </row>
    <row r="314" spans="1:28" x14ac:dyDescent="0.3">
      <c r="A314">
        <v>313</v>
      </c>
      <c r="B314" t="s">
        <v>1005</v>
      </c>
      <c r="D314" t="s">
        <v>1019</v>
      </c>
      <c r="E314" t="s">
        <v>1020</v>
      </c>
      <c r="F314" t="s">
        <v>1021</v>
      </c>
      <c r="G314">
        <v>4</v>
      </c>
      <c r="H314">
        <v>4</v>
      </c>
      <c r="I314" t="s">
        <v>32</v>
      </c>
      <c r="J314" s="1">
        <v>0</v>
      </c>
      <c r="K314" s="2">
        <v>1</v>
      </c>
      <c r="L314" s="2">
        <v>1</v>
      </c>
      <c r="M314" s="2">
        <v>1</v>
      </c>
      <c r="N314" s="2">
        <v>1</v>
      </c>
      <c r="AA314" s="5">
        <f t="shared" si="8"/>
        <v>4</v>
      </c>
      <c r="AB314" s="5">
        <f t="shared" si="9"/>
        <v>4</v>
      </c>
    </row>
    <row r="315" spans="1:28" x14ac:dyDescent="0.3">
      <c r="A315">
        <v>314</v>
      </c>
      <c r="B315" t="s">
        <v>1005</v>
      </c>
      <c r="D315" t="s">
        <v>1022</v>
      </c>
      <c r="E315" t="s">
        <v>1023</v>
      </c>
      <c r="F315" t="s">
        <v>1024</v>
      </c>
      <c r="G315">
        <v>6</v>
      </c>
      <c r="H315">
        <v>6</v>
      </c>
      <c r="I315" t="s">
        <v>32</v>
      </c>
      <c r="J315" s="1">
        <v>0</v>
      </c>
      <c r="K315" s="2">
        <v>1</v>
      </c>
      <c r="L315" s="2">
        <v>1</v>
      </c>
      <c r="M315" s="2">
        <v>1</v>
      </c>
      <c r="N315" s="2">
        <v>2</v>
      </c>
      <c r="AA315" s="5">
        <f t="shared" si="8"/>
        <v>5</v>
      </c>
      <c r="AB315" s="5">
        <f t="shared" si="9"/>
        <v>5</v>
      </c>
    </row>
    <row r="316" spans="1:28" x14ac:dyDescent="0.3">
      <c r="A316">
        <v>315</v>
      </c>
      <c r="B316" t="s">
        <v>1005</v>
      </c>
      <c r="D316" t="s">
        <v>1025</v>
      </c>
      <c r="E316" t="s">
        <v>1026</v>
      </c>
      <c r="F316" t="s">
        <v>1027</v>
      </c>
      <c r="G316">
        <v>1</v>
      </c>
      <c r="H316">
        <v>1</v>
      </c>
      <c r="I316" t="s">
        <v>37</v>
      </c>
      <c r="J316" s="1">
        <v>0</v>
      </c>
      <c r="K316" s="2">
        <v>1</v>
      </c>
      <c r="AA316" s="5">
        <f t="shared" si="8"/>
        <v>1</v>
      </c>
      <c r="AB316" s="5">
        <f t="shared" si="9"/>
        <v>1</v>
      </c>
    </row>
    <row r="317" spans="1:28" x14ac:dyDescent="0.3">
      <c r="A317">
        <v>316</v>
      </c>
      <c r="B317" t="s">
        <v>1005</v>
      </c>
      <c r="D317" t="s">
        <v>1028</v>
      </c>
      <c r="E317" t="s">
        <v>1029</v>
      </c>
      <c r="F317" t="s">
        <v>1030</v>
      </c>
      <c r="G317">
        <v>2</v>
      </c>
      <c r="H317">
        <v>2</v>
      </c>
      <c r="I317" t="s">
        <v>32</v>
      </c>
      <c r="J317" s="1">
        <v>0</v>
      </c>
      <c r="K317" s="2">
        <v>1</v>
      </c>
      <c r="L317" s="2">
        <v>1</v>
      </c>
      <c r="AA317" s="5">
        <f t="shared" si="8"/>
        <v>2</v>
      </c>
      <c r="AB317" s="5">
        <f t="shared" si="9"/>
        <v>2</v>
      </c>
    </row>
    <row r="318" spans="1:28" x14ac:dyDescent="0.3">
      <c r="A318">
        <v>317</v>
      </c>
      <c r="B318" t="s">
        <v>1005</v>
      </c>
      <c r="D318" t="s">
        <v>1031</v>
      </c>
      <c r="E318" t="s">
        <v>1032</v>
      </c>
      <c r="F318" t="s">
        <v>1033</v>
      </c>
      <c r="G318">
        <v>1</v>
      </c>
      <c r="H318">
        <v>1</v>
      </c>
      <c r="I318" t="s">
        <v>32</v>
      </c>
      <c r="J318" s="1">
        <v>0</v>
      </c>
      <c r="K318" s="2">
        <v>1</v>
      </c>
      <c r="AA318" s="5">
        <f t="shared" si="8"/>
        <v>1</v>
      </c>
      <c r="AB318" s="5">
        <f t="shared" si="9"/>
        <v>1</v>
      </c>
    </row>
    <row r="319" spans="1:28" x14ac:dyDescent="0.3">
      <c r="A319">
        <v>318</v>
      </c>
      <c r="B319" t="s">
        <v>1034</v>
      </c>
      <c r="C319" t="s">
        <v>1035</v>
      </c>
      <c r="D319" t="s">
        <v>1036</v>
      </c>
      <c r="E319" t="s">
        <v>1037</v>
      </c>
      <c r="F319" t="s">
        <v>1038</v>
      </c>
      <c r="G319">
        <v>17</v>
      </c>
      <c r="H319">
        <v>17</v>
      </c>
      <c r="I319" t="s">
        <v>48</v>
      </c>
      <c r="J319" s="1">
        <v>3</v>
      </c>
      <c r="AA319" s="5">
        <f t="shared" si="8"/>
        <v>0</v>
      </c>
      <c r="AB319" s="5">
        <f t="shared" si="9"/>
        <v>0</v>
      </c>
    </row>
    <row r="320" spans="1:28" x14ac:dyDescent="0.3">
      <c r="A320">
        <v>319</v>
      </c>
      <c r="B320" t="s">
        <v>1034</v>
      </c>
      <c r="C320" t="s">
        <v>1039</v>
      </c>
      <c r="D320" t="s">
        <v>1040</v>
      </c>
      <c r="E320" t="s">
        <v>1041</v>
      </c>
      <c r="F320" t="s">
        <v>1042</v>
      </c>
      <c r="G320">
        <v>6</v>
      </c>
      <c r="H320">
        <v>4</v>
      </c>
      <c r="I320" t="s">
        <v>37</v>
      </c>
      <c r="J320" s="1">
        <v>0</v>
      </c>
      <c r="L320" s="2">
        <v>2</v>
      </c>
      <c r="M320" s="2">
        <v>2</v>
      </c>
      <c r="AA320" s="5">
        <f t="shared" si="8"/>
        <v>4</v>
      </c>
      <c r="AB320" s="5">
        <f t="shared" si="9"/>
        <v>4</v>
      </c>
    </row>
    <row r="321" spans="1:28" x14ac:dyDescent="0.3">
      <c r="A321">
        <v>320</v>
      </c>
      <c r="B321" t="s">
        <v>1034</v>
      </c>
      <c r="D321" t="s">
        <v>1043</v>
      </c>
      <c r="E321" t="s">
        <v>1044</v>
      </c>
      <c r="F321" t="s">
        <v>1045</v>
      </c>
      <c r="G321">
        <v>6</v>
      </c>
      <c r="H321">
        <v>6</v>
      </c>
      <c r="I321" t="s">
        <v>48</v>
      </c>
      <c r="J321" s="1">
        <v>1</v>
      </c>
      <c r="AA321" s="5">
        <f t="shared" si="8"/>
        <v>0</v>
      </c>
      <c r="AB321" s="5">
        <f t="shared" si="9"/>
        <v>0</v>
      </c>
    </row>
    <row r="322" spans="1:28" x14ac:dyDescent="0.3">
      <c r="A322">
        <v>321</v>
      </c>
      <c r="B322" t="s">
        <v>1034</v>
      </c>
      <c r="D322" t="s">
        <v>1046</v>
      </c>
      <c r="E322" t="s">
        <v>1047</v>
      </c>
      <c r="F322" t="s">
        <v>1048</v>
      </c>
      <c r="G322">
        <v>1</v>
      </c>
      <c r="H322">
        <v>1</v>
      </c>
      <c r="I322" t="s">
        <v>37</v>
      </c>
      <c r="J322" s="1">
        <v>0</v>
      </c>
      <c r="K322" s="2">
        <v>1</v>
      </c>
      <c r="L322" s="2">
        <v>0</v>
      </c>
      <c r="M322" s="2">
        <v>0</v>
      </c>
      <c r="N322" s="2">
        <v>0</v>
      </c>
      <c r="O322" s="2">
        <v>0</v>
      </c>
      <c r="P322">
        <v>0</v>
      </c>
      <c r="Q322">
        <v>0</v>
      </c>
      <c r="R322">
        <v>0</v>
      </c>
      <c r="S322">
        <v>0</v>
      </c>
      <c r="T322">
        <v>0</v>
      </c>
      <c r="U322">
        <v>0</v>
      </c>
      <c r="V322">
        <v>0</v>
      </c>
      <c r="W322">
        <v>0</v>
      </c>
      <c r="X322">
        <v>0</v>
      </c>
      <c r="Y322">
        <v>0</v>
      </c>
      <c r="Z322">
        <v>0</v>
      </c>
      <c r="AA322" s="5">
        <f t="shared" ref="AA322:AA385" si="10">SUM(K322:Z322)</f>
        <v>1</v>
      </c>
      <c r="AB322" s="5">
        <f t="shared" ref="AB322:AB385" si="11">SUM(K322:O322)</f>
        <v>1</v>
      </c>
    </row>
    <row r="323" spans="1:28" x14ac:dyDescent="0.3">
      <c r="A323">
        <v>322</v>
      </c>
      <c r="B323" t="s">
        <v>1034</v>
      </c>
      <c r="D323" t="s">
        <v>1049</v>
      </c>
      <c r="E323" t="s">
        <v>1050</v>
      </c>
      <c r="F323" t="s">
        <v>1051</v>
      </c>
      <c r="G323">
        <v>2</v>
      </c>
      <c r="H323">
        <v>2</v>
      </c>
      <c r="I323" t="s">
        <v>32</v>
      </c>
      <c r="J323" s="1">
        <v>0</v>
      </c>
      <c r="K323" s="2">
        <v>2</v>
      </c>
      <c r="AA323" s="5">
        <f t="shared" si="10"/>
        <v>2</v>
      </c>
      <c r="AB323" s="5">
        <f t="shared" si="11"/>
        <v>2</v>
      </c>
    </row>
    <row r="324" spans="1:28" x14ac:dyDescent="0.3">
      <c r="A324">
        <v>323</v>
      </c>
      <c r="B324" t="s">
        <v>1034</v>
      </c>
      <c r="D324" t="s">
        <v>1052</v>
      </c>
      <c r="E324" t="s">
        <v>1053</v>
      </c>
      <c r="F324" t="s">
        <v>1054</v>
      </c>
      <c r="G324">
        <v>1</v>
      </c>
      <c r="H324">
        <v>1</v>
      </c>
      <c r="I324" t="s">
        <v>32</v>
      </c>
      <c r="J324" s="1">
        <v>0</v>
      </c>
      <c r="L324" s="2">
        <v>1</v>
      </c>
      <c r="AA324" s="5">
        <f t="shared" si="10"/>
        <v>1</v>
      </c>
      <c r="AB324" s="5">
        <f t="shared" si="11"/>
        <v>1</v>
      </c>
    </row>
    <row r="325" spans="1:28" x14ac:dyDescent="0.3">
      <c r="A325">
        <v>324</v>
      </c>
      <c r="B325" t="s">
        <v>1034</v>
      </c>
      <c r="D325" t="s">
        <v>1055</v>
      </c>
      <c r="E325" t="s">
        <v>1056</v>
      </c>
      <c r="F325" t="s">
        <v>1057</v>
      </c>
      <c r="G325">
        <v>1</v>
      </c>
      <c r="H325">
        <v>1</v>
      </c>
      <c r="I325" t="s">
        <v>37</v>
      </c>
      <c r="J325" s="1">
        <v>0</v>
      </c>
      <c r="K325" s="2">
        <v>1</v>
      </c>
      <c r="AA325" s="5">
        <f t="shared" si="10"/>
        <v>1</v>
      </c>
      <c r="AB325" s="5">
        <f t="shared" si="11"/>
        <v>1</v>
      </c>
    </row>
    <row r="326" spans="1:28" x14ac:dyDescent="0.3">
      <c r="A326">
        <v>325</v>
      </c>
      <c r="B326" t="s">
        <v>1034</v>
      </c>
      <c r="D326" t="s">
        <v>1058</v>
      </c>
      <c r="E326" t="s">
        <v>1059</v>
      </c>
      <c r="F326" t="s">
        <v>1060</v>
      </c>
      <c r="G326">
        <v>4</v>
      </c>
      <c r="H326">
        <v>4</v>
      </c>
      <c r="I326" t="s">
        <v>37</v>
      </c>
      <c r="J326" s="1">
        <v>0</v>
      </c>
      <c r="K326" s="2">
        <v>1</v>
      </c>
      <c r="L326" s="2">
        <v>1</v>
      </c>
      <c r="M326" s="2">
        <v>1</v>
      </c>
      <c r="AA326" s="5">
        <f t="shared" si="10"/>
        <v>3</v>
      </c>
      <c r="AB326" s="5">
        <f t="shared" si="11"/>
        <v>3</v>
      </c>
    </row>
    <row r="327" spans="1:28" x14ac:dyDescent="0.3">
      <c r="A327">
        <v>326</v>
      </c>
      <c r="B327" t="s">
        <v>1034</v>
      </c>
      <c r="D327" t="s">
        <v>1061</v>
      </c>
      <c r="E327" t="s">
        <v>1062</v>
      </c>
      <c r="F327" t="s">
        <v>1063</v>
      </c>
      <c r="G327">
        <v>4</v>
      </c>
      <c r="H327">
        <v>4</v>
      </c>
      <c r="I327" t="s">
        <v>32</v>
      </c>
      <c r="J327" s="1">
        <v>0</v>
      </c>
      <c r="K327" s="2">
        <v>1</v>
      </c>
      <c r="L327" s="2">
        <v>1</v>
      </c>
      <c r="M327" s="2">
        <v>1</v>
      </c>
      <c r="N327" s="2">
        <v>1</v>
      </c>
      <c r="AA327" s="5">
        <f t="shared" si="10"/>
        <v>4</v>
      </c>
      <c r="AB327" s="5">
        <f t="shared" si="11"/>
        <v>4</v>
      </c>
    </row>
    <row r="328" spans="1:28" x14ac:dyDescent="0.3">
      <c r="A328">
        <v>327</v>
      </c>
      <c r="B328" t="s">
        <v>1034</v>
      </c>
      <c r="D328" t="s">
        <v>1064</v>
      </c>
      <c r="E328" t="s">
        <v>1065</v>
      </c>
      <c r="F328" t="s">
        <v>1066</v>
      </c>
      <c r="G328">
        <v>2</v>
      </c>
      <c r="H328">
        <v>2</v>
      </c>
      <c r="I328" t="s">
        <v>32</v>
      </c>
      <c r="J328" s="1">
        <v>0</v>
      </c>
      <c r="K328" s="2">
        <v>0</v>
      </c>
      <c r="L328" s="2">
        <v>1</v>
      </c>
      <c r="M328" s="2">
        <v>1</v>
      </c>
      <c r="N328" s="2">
        <v>0</v>
      </c>
      <c r="O328" s="2">
        <v>0</v>
      </c>
      <c r="P328">
        <v>0</v>
      </c>
      <c r="Q328">
        <v>0</v>
      </c>
      <c r="R328">
        <v>0</v>
      </c>
      <c r="S328">
        <v>0</v>
      </c>
      <c r="T328">
        <v>0</v>
      </c>
      <c r="U328">
        <v>0</v>
      </c>
      <c r="V328">
        <v>0</v>
      </c>
      <c r="W328">
        <v>0</v>
      </c>
      <c r="X328">
        <v>0</v>
      </c>
      <c r="Y328">
        <v>0</v>
      </c>
      <c r="Z328">
        <v>0</v>
      </c>
      <c r="AA328" s="5">
        <f t="shared" si="10"/>
        <v>2</v>
      </c>
      <c r="AB328" s="5">
        <f t="shared" si="11"/>
        <v>2</v>
      </c>
    </row>
    <row r="329" spans="1:28" x14ac:dyDescent="0.3">
      <c r="A329">
        <v>328</v>
      </c>
      <c r="B329" t="s">
        <v>1034</v>
      </c>
      <c r="D329" t="s">
        <v>1067</v>
      </c>
      <c r="E329" t="s">
        <v>1068</v>
      </c>
      <c r="F329" t="s">
        <v>1069</v>
      </c>
      <c r="G329">
        <v>1</v>
      </c>
      <c r="H329">
        <v>1</v>
      </c>
      <c r="I329" t="s">
        <v>37</v>
      </c>
      <c r="J329" s="1">
        <v>0</v>
      </c>
      <c r="K329" s="2">
        <v>1</v>
      </c>
      <c r="AA329" s="5">
        <f t="shared" si="10"/>
        <v>1</v>
      </c>
      <c r="AB329" s="5">
        <f t="shared" si="11"/>
        <v>1</v>
      </c>
    </row>
    <row r="330" spans="1:28" x14ac:dyDescent="0.3">
      <c r="A330">
        <v>329</v>
      </c>
      <c r="B330" t="s">
        <v>1034</v>
      </c>
      <c r="D330" t="s">
        <v>1070</v>
      </c>
      <c r="E330" t="s">
        <v>1071</v>
      </c>
      <c r="F330" t="s">
        <v>1072</v>
      </c>
      <c r="G330">
        <v>1</v>
      </c>
      <c r="H330">
        <v>1</v>
      </c>
      <c r="I330" t="s">
        <v>32</v>
      </c>
      <c r="J330" s="1">
        <v>0</v>
      </c>
      <c r="K330" s="2">
        <v>1</v>
      </c>
      <c r="AA330" s="5">
        <f t="shared" si="10"/>
        <v>1</v>
      </c>
      <c r="AB330" s="5">
        <f t="shared" si="11"/>
        <v>1</v>
      </c>
    </row>
    <row r="331" spans="1:28" x14ac:dyDescent="0.3">
      <c r="A331">
        <v>330</v>
      </c>
      <c r="B331" t="s">
        <v>1034</v>
      </c>
      <c r="D331" t="s">
        <v>1073</v>
      </c>
      <c r="E331" t="s">
        <v>1074</v>
      </c>
      <c r="F331" t="s">
        <v>1075</v>
      </c>
      <c r="G331">
        <v>4</v>
      </c>
      <c r="H331">
        <v>4</v>
      </c>
      <c r="I331" t="s">
        <v>32</v>
      </c>
      <c r="J331" s="1">
        <v>0</v>
      </c>
      <c r="AA331" s="5">
        <f t="shared" si="10"/>
        <v>0</v>
      </c>
      <c r="AB331" s="5">
        <f t="shared" si="11"/>
        <v>0</v>
      </c>
    </row>
    <row r="332" spans="1:28" x14ac:dyDescent="0.3">
      <c r="A332">
        <v>331</v>
      </c>
      <c r="B332" t="s">
        <v>1034</v>
      </c>
      <c r="D332" t="s">
        <v>1076</v>
      </c>
      <c r="E332" t="s">
        <v>1077</v>
      </c>
      <c r="F332" t="s">
        <v>1078</v>
      </c>
      <c r="G332">
        <v>3</v>
      </c>
      <c r="H332">
        <v>3</v>
      </c>
      <c r="I332" t="s">
        <v>32</v>
      </c>
      <c r="J332" s="1">
        <v>0</v>
      </c>
      <c r="K332" s="2">
        <v>3</v>
      </c>
      <c r="AA332" s="5">
        <f t="shared" si="10"/>
        <v>3</v>
      </c>
      <c r="AB332" s="5">
        <f t="shared" si="11"/>
        <v>3</v>
      </c>
    </row>
    <row r="333" spans="1:28" x14ac:dyDescent="0.3">
      <c r="A333">
        <v>332</v>
      </c>
      <c r="B333" t="s">
        <v>1034</v>
      </c>
      <c r="D333" t="s">
        <v>1079</v>
      </c>
      <c r="E333" t="s">
        <v>1080</v>
      </c>
      <c r="F333" t="s">
        <v>1081</v>
      </c>
      <c r="G333">
        <v>1</v>
      </c>
      <c r="H333">
        <v>1</v>
      </c>
      <c r="I333" t="s">
        <v>32</v>
      </c>
      <c r="J333" s="1">
        <v>0</v>
      </c>
      <c r="K333" s="2">
        <v>0</v>
      </c>
      <c r="L333" s="2">
        <v>1</v>
      </c>
      <c r="M333" s="2">
        <v>0</v>
      </c>
      <c r="N333" s="2">
        <v>0</v>
      </c>
      <c r="O333" s="2">
        <v>0</v>
      </c>
      <c r="P333">
        <v>0</v>
      </c>
      <c r="Q333">
        <v>0</v>
      </c>
      <c r="R333">
        <v>0</v>
      </c>
      <c r="S333">
        <v>0</v>
      </c>
      <c r="T333">
        <v>0</v>
      </c>
      <c r="U333">
        <v>0</v>
      </c>
      <c r="V333">
        <v>0</v>
      </c>
      <c r="W333">
        <v>0</v>
      </c>
      <c r="X333">
        <v>0</v>
      </c>
      <c r="Y333">
        <v>0</v>
      </c>
      <c r="Z333">
        <v>0</v>
      </c>
      <c r="AA333" s="5">
        <f t="shared" si="10"/>
        <v>1</v>
      </c>
      <c r="AB333" s="5">
        <f t="shared" si="11"/>
        <v>1</v>
      </c>
    </row>
    <row r="334" spans="1:28" x14ac:dyDescent="0.3">
      <c r="A334">
        <v>333</v>
      </c>
      <c r="B334" t="s">
        <v>1034</v>
      </c>
      <c r="D334" t="s">
        <v>1082</v>
      </c>
      <c r="E334" t="s">
        <v>1083</v>
      </c>
      <c r="F334" t="s">
        <v>1084</v>
      </c>
      <c r="G334">
        <v>1</v>
      </c>
      <c r="H334">
        <v>0</v>
      </c>
      <c r="I334" t="s">
        <v>32</v>
      </c>
      <c r="J334" s="1">
        <v>0</v>
      </c>
      <c r="AA334" s="5">
        <f t="shared" si="10"/>
        <v>0</v>
      </c>
      <c r="AB334" s="5">
        <f t="shared" si="11"/>
        <v>0</v>
      </c>
    </row>
    <row r="335" spans="1:28" x14ac:dyDescent="0.3">
      <c r="A335">
        <v>334</v>
      </c>
      <c r="B335" t="s">
        <v>1034</v>
      </c>
      <c r="D335" t="s">
        <v>1085</v>
      </c>
      <c r="E335" t="s">
        <v>1086</v>
      </c>
      <c r="F335" t="s">
        <v>1087</v>
      </c>
      <c r="G335">
        <v>1</v>
      </c>
      <c r="H335">
        <v>1</v>
      </c>
      <c r="I335" t="s">
        <v>48</v>
      </c>
      <c r="J335" s="1">
        <v>0</v>
      </c>
      <c r="AA335" s="5">
        <f t="shared" si="10"/>
        <v>0</v>
      </c>
      <c r="AB335" s="5">
        <f t="shared" si="11"/>
        <v>0</v>
      </c>
    </row>
    <row r="336" spans="1:28" x14ac:dyDescent="0.3">
      <c r="A336">
        <v>335</v>
      </c>
      <c r="B336" t="s">
        <v>1034</v>
      </c>
      <c r="D336" t="s">
        <v>1088</v>
      </c>
      <c r="E336" t="s">
        <v>1089</v>
      </c>
      <c r="F336" t="s">
        <v>1090</v>
      </c>
      <c r="G336">
        <v>2</v>
      </c>
      <c r="H336">
        <v>2</v>
      </c>
      <c r="I336" t="s">
        <v>37</v>
      </c>
      <c r="J336" s="1">
        <v>0</v>
      </c>
      <c r="K336" s="2">
        <v>1</v>
      </c>
      <c r="L336" s="2">
        <v>1</v>
      </c>
      <c r="M336" s="2">
        <v>0</v>
      </c>
      <c r="N336" s="2">
        <v>0</v>
      </c>
      <c r="O336" s="2">
        <v>0</v>
      </c>
      <c r="P336">
        <v>0</v>
      </c>
      <c r="Q336">
        <v>0</v>
      </c>
      <c r="R336">
        <v>0</v>
      </c>
      <c r="S336">
        <v>0</v>
      </c>
      <c r="T336">
        <v>0</v>
      </c>
      <c r="U336">
        <v>0</v>
      </c>
      <c r="V336">
        <v>0</v>
      </c>
      <c r="W336">
        <v>0</v>
      </c>
      <c r="X336">
        <v>0</v>
      </c>
      <c r="Y336">
        <v>0</v>
      </c>
      <c r="Z336">
        <v>0</v>
      </c>
      <c r="AA336" s="5">
        <f t="shared" si="10"/>
        <v>2</v>
      </c>
      <c r="AB336" s="5">
        <f t="shared" si="11"/>
        <v>2</v>
      </c>
    </row>
    <row r="337" spans="1:28" x14ac:dyDescent="0.3">
      <c r="A337">
        <v>336</v>
      </c>
      <c r="B337" t="s">
        <v>1091</v>
      </c>
      <c r="D337" t="s">
        <v>1092</v>
      </c>
      <c r="E337" t="s">
        <v>1093</v>
      </c>
      <c r="F337" t="s">
        <v>1094</v>
      </c>
      <c r="G337">
        <v>3</v>
      </c>
      <c r="H337">
        <v>3</v>
      </c>
      <c r="I337" t="s">
        <v>37</v>
      </c>
      <c r="J337" s="1">
        <v>0</v>
      </c>
      <c r="L337" s="2">
        <v>1</v>
      </c>
      <c r="M337" s="2">
        <v>1</v>
      </c>
      <c r="N337" s="2">
        <v>1</v>
      </c>
      <c r="AA337" s="5">
        <f t="shared" si="10"/>
        <v>3</v>
      </c>
      <c r="AB337" s="5">
        <f t="shared" si="11"/>
        <v>3</v>
      </c>
    </row>
    <row r="338" spans="1:28" x14ac:dyDescent="0.3">
      <c r="A338">
        <v>337</v>
      </c>
      <c r="B338" t="s">
        <v>1091</v>
      </c>
      <c r="D338" t="s">
        <v>1095</v>
      </c>
      <c r="E338" t="s">
        <v>1096</v>
      </c>
      <c r="F338" t="s">
        <v>1097</v>
      </c>
      <c r="G338">
        <v>2</v>
      </c>
      <c r="H338">
        <v>2</v>
      </c>
      <c r="I338" t="s">
        <v>37</v>
      </c>
      <c r="J338" s="1">
        <v>0</v>
      </c>
      <c r="K338" s="2">
        <v>1</v>
      </c>
      <c r="L338" s="2">
        <v>1</v>
      </c>
      <c r="AA338" s="5">
        <f t="shared" si="10"/>
        <v>2</v>
      </c>
      <c r="AB338" s="5">
        <f t="shared" si="11"/>
        <v>2</v>
      </c>
    </row>
    <row r="339" spans="1:28" x14ac:dyDescent="0.3">
      <c r="A339">
        <v>338</v>
      </c>
      <c r="B339" t="s">
        <v>1091</v>
      </c>
      <c r="C339" t="s">
        <v>1098</v>
      </c>
      <c r="D339" t="s">
        <v>1099</v>
      </c>
      <c r="E339" t="s">
        <v>1100</v>
      </c>
      <c r="F339" t="s">
        <v>1101</v>
      </c>
      <c r="G339">
        <v>30</v>
      </c>
      <c r="H339">
        <v>30</v>
      </c>
      <c r="I339" t="s">
        <v>48</v>
      </c>
      <c r="J339" s="1">
        <v>1</v>
      </c>
      <c r="AA339" s="5">
        <f t="shared" si="10"/>
        <v>0</v>
      </c>
      <c r="AB339" s="5">
        <f t="shared" si="11"/>
        <v>0</v>
      </c>
    </row>
    <row r="340" spans="1:28" x14ac:dyDescent="0.3">
      <c r="A340">
        <v>339</v>
      </c>
      <c r="B340" t="s">
        <v>1091</v>
      </c>
      <c r="C340" t="s">
        <v>1102</v>
      </c>
      <c r="D340" t="s">
        <v>1103</v>
      </c>
      <c r="E340" t="s">
        <v>1104</v>
      </c>
      <c r="F340" t="s">
        <v>1105</v>
      </c>
      <c r="G340">
        <v>44</v>
      </c>
      <c r="H340">
        <v>44</v>
      </c>
      <c r="I340" t="s">
        <v>37</v>
      </c>
      <c r="J340" s="1">
        <v>3</v>
      </c>
      <c r="K340" s="2">
        <v>5</v>
      </c>
      <c r="L340" s="2">
        <v>5</v>
      </c>
      <c r="M340" s="2">
        <v>1</v>
      </c>
      <c r="AA340" s="5">
        <f t="shared" si="10"/>
        <v>11</v>
      </c>
      <c r="AB340" s="5">
        <f t="shared" si="11"/>
        <v>11</v>
      </c>
    </row>
    <row r="341" spans="1:28" x14ac:dyDescent="0.3">
      <c r="A341">
        <v>340</v>
      </c>
      <c r="B341" t="s">
        <v>1091</v>
      </c>
      <c r="C341" t="s">
        <v>1106</v>
      </c>
      <c r="D341" t="s">
        <v>1107</v>
      </c>
      <c r="E341" t="s">
        <v>1108</v>
      </c>
      <c r="F341" t="s">
        <v>1109</v>
      </c>
      <c r="G341">
        <v>5</v>
      </c>
      <c r="H341">
        <v>5</v>
      </c>
      <c r="I341" t="s">
        <v>37</v>
      </c>
      <c r="J341" s="1">
        <v>0</v>
      </c>
      <c r="AA341" s="5">
        <f t="shared" si="10"/>
        <v>0</v>
      </c>
      <c r="AB341" s="5">
        <f t="shared" si="11"/>
        <v>0</v>
      </c>
    </row>
    <row r="342" spans="1:28" x14ac:dyDescent="0.3">
      <c r="A342">
        <v>341</v>
      </c>
      <c r="B342" t="s">
        <v>1091</v>
      </c>
      <c r="D342" t="s">
        <v>1110</v>
      </c>
      <c r="E342" t="s">
        <v>1111</v>
      </c>
      <c r="F342" t="s">
        <v>1112</v>
      </c>
      <c r="G342">
        <v>1</v>
      </c>
      <c r="H342">
        <v>1</v>
      </c>
      <c r="I342" t="s">
        <v>37</v>
      </c>
      <c r="J342" s="1">
        <v>0</v>
      </c>
      <c r="K342" s="2">
        <v>1</v>
      </c>
      <c r="AA342" s="5">
        <f t="shared" si="10"/>
        <v>1</v>
      </c>
      <c r="AB342" s="5">
        <f t="shared" si="11"/>
        <v>1</v>
      </c>
    </row>
    <row r="343" spans="1:28" x14ac:dyDescent="0.3">
      <c r="A343">
        <v>342</v>
      </c>
      <c r="B343" t="s">
        <v>1091</v>
      </c>
      <c r="D343" t="s">
        <v>1113</v>
      </c>
      <c r="E343" t="s">
        <v>1114</v>
      </c>
      <c r="F343" t="s">
        <v>1115</v>
      </c>
      <c r="G343">
        <v>2</v>
      </c>
      <c r="H343">
        <v>2</v>
      </c>
      <c r="I343" t="s">
        <v>37</v>
      </c>
      <c r="J343" s="1">
        <v>0</v>
      </c>
      <c r="K343" s="2">
        <v>1</v>
      </c>
      <c r="L343" s="2">
        <v>1</v>
      </c>
      <c r="AA343" s="5">
        <f t="shared" si="10"/>
        <v>2</v>
      </c>
      <c r="AB343" s="5">
        <f t="shared" si="11"/>
        <v>2</v>
      </c>
    </row>
    <row r="344" spans="1:28" x14ac:dyDescent="0.3">
      <c r="A344">
        <v>343</v>
      </c>
      <c r="B344" t="s">
        <v>1091</v>
      </c>
      <c r="D344" t="s">
        <v>1116</v>
      </c>
      <c r="E344" t="s">
        <v>1117</v>
      </c>
      <c r="F344" t="s">
        <v>1118</v>
      </c>
      <c r="G344">
        <v>2</v>
      </c>
      <c r="H344">
        <v>2</v>
      </c>
      <c r="I344" t="s">
        <v>37</v>
      </c>
      <c r="J344" s="1">
        <v>0</v>
      </c>
      <c r="L344" s="2">
        <v>1</v>
      </c>
      <c r="M344" s="2">
        <v>1</v>
      </c>
      <c r="AA344" s="5">
        <f t="shared" si="10"/>
        <v>2</v>
      </c>
      <c r="AB344" s="5">
        <f t="shared" si="11"/>
        <v>2</v>
      </c>
    </row>
    <row r="345" spans="1:28" x14ac:dyDescent="0.3">
      <c r="A345">
        <v>344</v>
      </c>
      <c r="B345" t="s">
        <v>1091</v>
      </c>
      <c r="D345" t="s">
        <v>1119</v>
      </c>
      <c r="E345" t="s">
        <v>1120</v>
      </c>
      <c r="F345" t="s">
        <v>1121</v>
      </c>
      <c r="G345">
        <v>6</v>
      </c>
      <c r="H345">
        <v>6</v>
      </c>
      <c r="I345" t="s">
        <v>32</v>
      </c>
      <c r="J345" s="1">
        <v>0</v>
      </c>
      <c r="K345" s="2">
        <v>3</v>
      </c>
      <c r="L345" s="2">
        <v>1</v>
      </c>
      <c r="M345" s="2">
        <v>1</v>
      </c>
      <c r="N345" s="2">
        <v>1</v>
      </c>
      <c r="AA345" s="5">
        <f t="shared" si="10"/>
        <v>6</v>
      </c>
      <c r="AB345" s="5">
        <f t="shared" si="11"/>
        <v>6</v>
      </c>
    </row>
    <row r="346" spans="1:28" x14ac:dyDescent="0.3">
      <c r="A346">
        <v>345</v>
      </c>
      <c r="B346" t="s">
        <v>1091</v>
      </c>
      <c r="D346" t="s">
        <v>1122</v>
      </c>
      <c r="E346" t="s">
        <v>1123</v>
      </c>
      <c r="F346" t="s">
        <v>1124</v>
      </c>
      <c r="G346">
        <v>1</v>
      </c>
      <c r="H346">
        <v>1</v>
      </c>
      <c r="I346" t="s">
        <v>32</v>
      </c>
      <c r="J346" s="1">
        <v>0</v>
      </c>
      <c r="K346" s="2">
        <v>1</v>
      </c>
      <c r="AA346" s="5">
        <f t="shared" si="10"/>
        <v>1</v>
      </c>
      <c r="AB346" s="5">
        <f t="shared" si="11"/>
        <v>1</v>
      </c>
    </row>
    <row r="347" spans="1:28" x14ac:dyDescent="0.3">
      <c r="A347">
        <v>346</v>
      </c>
      <c r="B347" t="s">
        <v>1091</v>
      </c>
      <c r="D347" t="s">
        <v>1125</v>
      </c>
      <c r="E347" t="s">
        <v>1126</v>
      </c>
      <c r="F347" t="s">
        <v>1127</v>
      </c>
      <c r="G347">
        <v>2</v>
      </c>
      <c r="H347">
        <v>2</v>
      </c>
      <c r="I347" t="s">
        <v>48</v>
      </c>
      <c r="J347" s="1">
        <v>2</v>
      </c>
      <c r="AA347" s="5">
        <f t="shared" si="10"/>
        <v>0</v>
      </c>
      <c r="AB347" s="5">
        <f t="shared" si="11"/>
        <v>0</v>
      </c>
    </row>
    <row r="348" spans="1:28" x14ac:dyDescent="0.3">
      <c r="A348">
        <v>347</v>
      </c>
      <c r="B348" t="s">
        <v>1091</v>
      </c>
      <c r="D348" t="s">
        <v>1128</v>
      </c>
      <c r="E348" t="s">
        <v>1129</v>
      </c>
      <c r="F348" t="s">
        <v>1130</v>
      </c>
      <c r="G348">
        <v>1</v>
      </c>
      <c r="H348">
        <v>1</v>
      </c>
      <c r="I348" t="s">
        <v>37</v>
      </c>
      <c r="J348" s="1">
        <v>0</v>
      </c>
      <c r="K348" s="2">
        <v>1</v>
      </c>
      <c r="AA348" s="5">
        <f t="shared" si="10"/>
        <v>1</v>
      </c>
      <c r="AB348" s="5">
        <f t="shared" si="11"/>
        <v>1</v>
      </c>
    </row>
    <row r="349" spans="1:28" x14ac:dyDescent="0.3">
      <c r="A349">
        <v>348</v>
      </c>
      <c r="B349" t="s">
        <v>1091</v>
      </c>
      <c r="D349" t="s">
        <v>1131</v>
      </c>
      <c r="E349" t="s">
        <v>1132</v>
      </c>
      <c r="F349" t="s">
        <v>1133</v>
      </c>
      <c r="G349">
        <v>1</v>
      </c>
      <c r="H349">
        <v>1</v>
      </c>
      <c r="I349" t="s">
        <v>32</v>
      </c>
      <c r="J349" s="1">
        <v>0</v>
      </c>
      <c r="K349" s="2">
        <v>1</v>
      </c>
      <c r="AA349" s="5">
        <f t="shared" si="10"/>
        <v>1</v>
      </c>
      <c r="AB349" s="5">
        <f t="shared" si="11"/>
        <v>1</v>
      </c>
    </row>
    <row r="350" spans="1:28" x14ac:dyDescent="0.3">
      <c r="A350">
        <v>349</v>
      </c>
      <c r="B350" t="s">
        <v>1091</v>
      </c>
      <c r="D350" t="s">
        <v>1134</v>
      </c>
      <c r="E350" t="s">
        <v>1135</v>
      </c>
      <c r="F350" t="s">
        <v>1136</v>
      </c>
      <c r="G350">
        <v>1</v>
      </c>
      <c r="H350">
        <v>1</v>
      </c>
      <c r="I350" t="s">
        <v>37</v>
      </c>
      <c r="J350" s="1">
        <v>0</v>
      </c>
      <c r="K350" s="2">
        <v>1</v>
      </c>
      <c r="AA350" s="5">
        <f t="shared" si="10"/>
        <v>1</v>
      </c>
      <c r="AB350" s="5">
        <f t="shared" si="11"/>
        <v>1</v>
      </c>
    </row>
    <row r="351" spans="1:28" x14ac:dyDescent="0.3">
      <c r="A351">
        <v>350</v>
      </c>
      <c r="B351" t="s">
        <v>1091</v>
      </c>
      <c r="D351" t="s">
        <v>1137</v>
      </c>
      <c r="E351" t="s">
        <v>1138</v>
      </c>
      <c r="F351" t="s">
        <v>1139</v>
      </c>
      <c r="G351">
        <v>1</v>
      </c>
      <c r="H351">
        <v>1</v>
      </c>
      <c r="I351" t="s">
        <v>37</v>
      </c>
      <c r="J351" s="1">
        <v>0</v>
      </c>
      <c r="K351" s="2">
        <v>1</v>
      </c>
      <c r="L351" s="2">
        <v>0</v>
      </c>
      <c r="M351" s="2">
        <v>0</v>
      </c>
      <c r="N351" s="2">
        <v>0</v>
      </c>
      <c r="O351" s="2">
        <v>0</v>
      </c>
      <c r="P351">
        <v>0</v>
      </c>
      <c r="Q351">
        <v>0</v>
      </c>
      <c r="R351">
        <v>0</v>
      </c>
      <c r="S351">
        <v>0</v>
      </c>
      <c r="T351">
        <v>0</v>
      </c>
      <c r="U351">
        <v>0</v>
      </c>
      <c r="V351">
        <v>0</v>
      </c>
      <c r="W351">
        <v>0</v>
      </c>
      <c r="X351">
        <v>0</v>
      </c>
      <c r="Y351">
        <v>0</v>
      </c>
      <c r="Z351">
        <v>0</v>
      </c>
      <c r="AA351" s="5">
        <f t="shared" si="10"/>
        <v>1</v>
      </c>
      <c r="AB351" s="5">
        <f t="shared" si="11"/>
        <v>1</v>
      </c>
    </row>
    <row r="352" spans="1:28" x14ac:dyDescent="0.3">
      <c r="A352">
        <v>351</v>
      </c>
      <c r="B352" t="s">
        <v>1091</v>
      </c>
      <c r="D352" t="s">
        <v>1140</v>
      </c>
      <c r="E352" t="s">
        <v>1141</v>
      </c>
      <c r="F352" t="s">
        <v>1142</v>
      </c>
      <c r="G352">
        <v>1</v>
      </c>
      <c r="H352">
        <v>1</v>
      </c>
      <c r="I352" t="s">
        <v>37</v>
      </c>
      <c r="J352" s="1">
        <v>0</v>
      </c>
      <c r="K352" s="2">
        <v>1</v>
      </c>
      <c r="L352" s="2">
        <v>0</v>
      </c>
      <c r="M352" s="2">
        <v>0</v>
      </c>
      <c r="N352" s="2">
        <v>0</v>
      </c>
      <c r="O352" s="2">
        <v>0</v>
      </c>
      <c r="P352">
        <v>0</v>
      </c>
      <c r="Q352">
        <v>0</v>
      </c>
      <c r="R352">
        <v>0</v>
      </c>
      <c r="S352">
        <v>0</v>
      </c>
      <c r="T352">
        <v>0</v>
      </c>
      <c r="U352">
        <v>0</v>
      </c>
      <c r="V352">
        <v>0</v>
      </c>
      <c r="W352">
        <v>0</v>
      </c>
      <c r="X352">
        <v>0</v>
      </c>
      <c r="Y352">
        <v>0</v>
      </c>
      <c r="Z352">
        <v>0</v>
      </c>
      <c r="AA352" s="5">
        <f t="shared" si="10"/>
        <v>1</v>
      </c>
      <c r="AB352" s="5">
        <f t="shared" si="11"/>
        <v>1</v>
      </c>
    </row>
    <row r="353" spans="1:28" x14ac:dyDescent="0.3">
      <c r="A353">
        <v>352</v>
      </c>
      <c r="B353" t="s">
        <v>1091</v>
      </c>
      <c r="D353" t="s">
        <v>1143</v>
      </c>
      <c r="E353" t="s">
        <v>1144</v>
      </c>
      <c r="F353" t="s">
        <v>1145</v>
      </c>
      <c r="G353">
        <v>1</v>
      </c>
      <c r="H353">
        <v>1</v>
      </c>
      <c r="I353" t="s">
        <v>37</v>
      </c>
      <c r="J353" s="1">
        <v>0</v>
      </c>
      <c r="K353" s="2">
        <v>1</v>
      </c>
      <c r="L353" s="2">
        <v>0</v>
      </c>
      <c r="M353" s="2">
        <v>0</v>
      </c>
      <c r="N353" s="2">
        <v>0</v>
      </c>
      <c r="O353" s="2">
        <v>0</v>
      </c>
      <c r="P353">
        <v>0</v>
      </c>
      <c r="Q353">
        <v>0</v>
      </c>
      <c r="R353">
        <v>0</v>
      </c>
      <c r="S353">
        <v>0</v>
      </c>
      <c r="T353">
        <v>0</v>
      </c>
      <c r="U353">
        <v>0</v>
      </c>
      <c r="V353">
        <v>0</v>
      </c>
      <c r="W353">
        <v>0</v>
      </c>
      <c r="X353">
        <v>0</v>
      </c>
      <c r="Y353">
        <v>0</v>
      </c>
      <c r="Z353">
        <v>0</v>
      </c>
      <c r="AA353" s="5">
        <f t="shared" si="10"/>
        <v>1</v>
      </c>
      <c r="AB353" s="5">
        <f t="shared" si="11"/>
        <v>1</v>
      </c>
    </row>
    <row r="354" spans="1:28" x14ac:dyDescent="0.3">
      <c r="A354">
        <v>353</v>
      </c>
      <c r="B354" t="s">
        <v>1146</v>
      </c>
      <c r="D354" t="s">
        <v>1147</v>
      </c>
      <c r="E354" t="s">
        <v>1148</v>
      </c>
      <c r="F354" t="s">
        <v>1149</v>
      </c>
      <c r="G354">
        <v>1</v>
      </c>
      <c r="H354">
        <v>1</v>
      </c>
      <c r="I354" t="s">
        <v>48</v>
      </c>
      <c r="J354" s="1">
        <v>1</v>
      </c>
      <c r="K354" s="2">
        <v>1</v>
      </c>
      <c r="AA354" s="5">
        <f t="shared" si="10"/>
        <v>1</v>
      </c>
      <c r="AB354" s="5">
        <f t="shared" si="11"/>
        <v>1</v>
      </c>
    </row>
    <row r="355" spans="1:28" x14ac:dyDescent="0.3">
      <c r="A355">
        <v>354</v>
      </c>
      <c r="B355" t="s">
        <v>1146</v>
      </c>
      <c r="D355" t="s">
        <v>1150</v>
      </c>
      <c r="E355" t="s">
        <v>1151</v>
      </c>
      <c r="F355" t="s">
        <v>1152</v>
      </c>
      <c r="G355">
        <v>1</v>
      </c>
      <c r="H355">
        <v>1</v>
      </c>
      <c r="I355" t="s">
        <v>32</v>
      </c>
      <c r="J355" s="1">
        <v>0</v>
      </c>
      <c r="K355" s="2">
        <v>1</v>
      </c>
      <c r="AA355" s="5">
        <f t="shared" si="10"/>
        <v>1</v>
      </c>
      <c r="AB355" s="5">
        <f t="shared" si="11"/>
        <v>1</v>
      </c>
    </row>
    <row r="356" spans="1:28" x14ac:dyDescent="0.3">
      <c r="A356">
        <v>355</v>
      </c>
      <c r="B356" t="s">
        <v>1146</v>
      </c>
      <c r="D356" t="s">
        <v>1153</v>
      </c>
      <c r="E356" t="s">
        <v>1154</v>
      </c>
      <c r="F356" t="s">
        <v>1155</v>
      </c>
      <c r="G356">
        <v>2</v>
      </c>
      <c r="H356">
        <v>2</v>
      </c>
      <c r="I356" t="s">
        <v>32</v>
      </c>
      <c r="J356" s="1">
        <v>0</v>
      </c>
      <c r="L356" s="2">
        <v>1</v>
      </c>
      <c r="M356" s="2">
        <v>1</v>
      </c>
      <c r="AA356" s="5">
        <f t="shared" si="10"/>
        <v>2</v>
      </c>
      <c r="AB356" s="5">
        <f t="shared" si="11"/>
        <v>2</v>
      </c>
    </row>
    <row r="357" spans="1:28" x14ac:dyDescent="0.3">
      <c r="A357">
        <v>356</v>
      </c>
      <c r="B357" t="s">
        <v>1146</v>
      </c>
      <c r="D357" t="s">
        <v>1156</v>
      </c>
      <c r="E357" t="s">
        <v>1157</v>
      </c>
      <c r="F357" t="s">
        <v>1158</v>
      </c>
      <c r="G357">
        <v>1</v>
      </c>
      <c r="H357">
        <v>1</v>
      </c>
      <c r="I357" t="s">
        <v>32</v>
      </c>
      <c r="J357" s="1">
        <v>0</v>
      </c>
      <c r="K357" s="2">
        <v>1</v>
      </c>
      <c r="AA357" s="5">
        <f t="shared" si="10"/>
        <v>1</v>
      </c>
      <c r="AB357" s="5">
        <f t="shared" si="11"/>
        <v>1</v>
      </c>
    </row>
    <row r="358" spans="1:28" x14ac:dyDescent="0.3">
      <c r="A358">
        <v>357</v>
      </c>
      <c r="B358" t="s">
        <v>1146</v>
      </c>
      <c r="D358" t="s">
        <v>1159</v>
      </c>
      <c r="E358" t="s">
        <v>1160</v>
      </c>
      <c r="F358" t="s">
        <v>1161</v>
      </c>
      <c r="G358">
        <v>1</v>
      </c>
      <c r="H358">
        <v>1</v>
      </c>
      <c r="I358" t="s">
        <v>32</v>
      </c>
      <c r="J358" s="1">
        <v>0</v>
      </c>
      <c r="K358" s="2">
        <v>1</v>
      </c>
      <c r="AA358" s="5">
        <f t="shared" si="10"/>
        <v>1</v>
      </c>
      <c r="AB358" s="5">
        <f t="shared" si="11"/>
        <v>1</v>
      </c>
    </row>
    <row r="359" spans="1:28" x14ac:dyDescent="0.3">
      <c r="A359">
        <v>358</v>
      </c>
      <c r="B359" t="s">
        <v>1162</v>
      </c>
      <c r="D359" t="s">
        <v>1163</v>
      </c>
      <c r="E359" t="s">
        <v>1164</v>
      </c>
      <c r="F359" t="s">
        <v>1165</v>
      </c>
      <c r="G359">
        <v>4</v>
      </c>
      <c r="H359">
        <v>4</v>
      </c>
      <c r="I359" t="s">
        <v>37</v>
      </c>
      <c r="J359" s="1">
        <v>0</v>
      </c>
      <c r="K359" s="2">
        <v>1</v>
      </c>
      <c r="L359" s="2">
        <v>1</v>
      </c>
      <c r="AA359" s="5">
        <f t="shared" si="10"/>
        <v>2</v>
      </c>
      <c r="AB359" s="5">
        <f t="shared" si="11"/>
        <v>2</v>
      </c>
    </row>
    <row r="360" spans="1:28" x14ac:dyDescent="0.3">
      <c r="A360">
        <v>359</v>
      </c>
      <c r="B360" t="s">
        <v>1162</v>
      </c>
      <c r="D360" t="s">
        <v>1166</v>
      </c>
      <c r="E360" t="s">
        <v>1167</v>
      </c>
      <c r="F360" t="s">
        <v>1168</v>
      </c>
      <c r="G360">
        <v>1</v>
      </c>
      <c r="H360">
        <v>1</v>
      </c>
      <c r="I360" t="s">
        <v>48</v>
      </c>
      <c r="J360" s="1">
        <v>1</v>
      </c>
      <c r="AA360" s="5">
        <f t="shared" si="10"/>
        <v>0</v>
      </c>
      <c r="AB360" s="5">
        <f t="shared" si="11"/>
        <v>0</v>
      </c>
    </row>
    <row r="361" spans="1:28" x14ac:dyDescent="0.3">
      <c r="A361">
        <v>360</v>
      </c>
      <c r="B361" t="s">
        <v>1162</v>
      </c>
      <c r="D361" t="s">
        <v>1169</v>
      </c>
      <c r="E361" t="s">
        <v>1170</v>
      </c>
      <c r="F361" t="s">
        <v>1171</v>
      </c>
      <c r="G361">
        <v>1</v>
      </c>
      <c r="H361">
        <v>1</v>
      </c>
      <c r="I361" t="s">
        <v>37</v>
      </c>
      <c r="J361" s="1">
        <v>0</v>
      </c>
      <c r="K361" s="2">
        <v>1</v>
      </c>
      <c r="AA361" s="5">
        <f t="shared" si="10"/>
        <v>1</v>
      </c>
      <c r="AB361" s="5">
        <f t="shared" si="11"/>
        <v>1</v>
      </c>
    </row>
    <row r="362" spans="1:28" x14ac:dyDescent="0.3">
      <c r="A362">
        <v>361</v>
      </c>
      <c r="B362" t="s">
        <v>1172</v>
      </c>
      <c r="D362" t="s">
        <v>1173</v>
      </c>
      <c r="E362" t="s">
        <v>1174</v>
      </c>
      <c r="F362" t="s">
        <v>1175</v>
      </c>
      <c r="G362">
        <v>3</v>
      </c>
      <c r="H362">
        <v>3</v>
      </c>
      <c r="I362" t="s">
        <v>48</v>
      </c>
      <c r="J362" s="1">
        <v>3</v>
      </c>
      <c r="L362" s="2">
        <v>3</v>
      </c>
      <c r="AA362" s="5">
        <f t="shared" si="10"/>
        <v>3</v>
      </c>
      <c r="AB362" s="5">
        <f t="shared" si="11"/>
        <v>3</v>
      </c>
    </row>
    <row r="363" spans="1:28" x14ac:dyDescent="0.3">
      <c r="A363">
        <v>362</v>
      </c>
      <c r="B363" t="s">
        <v>1176</v>
      </c>
      <c r="D363" t="s">
        <v>1177</v>
      </c>
      <c r="E363" t="s">
        <v>1178</v>
      </c>
      <c r="F363" t="s">
        <v>1179</v>
      </c>
      <c r="G363">
        <v>2</v>
      </c>
      <c r="H363">
        <v>2</v>
      </c>
      <c r="I363" t="s">
        <v>32</v>
      </c>
      <c r="J363" s="1">
        <v>0</v>
      </c>
      <c r="K363" s="2">
        <v>1</v>
      </c>
      <c r="L363" s="2">
        <v>1</v>
      </c>
      <c r="AA363" s="5">
        <f t="shared" si="10"/>
        <v>2</v>
      </c>
      <c r="AB363" s="5">
        <f t="shared" si="11"/>
        <v>2</v>
      </c>
    </row>
    <row r="364" spans="1:28" x14ac:dyDescent="0.3">
      <c r="A364">
        <v>363</v>
      </c>
      <c r="B364" t="s">
        <v>1176</v>
      </c>
      <c r="D364" t="s">
        <v>1180</v>
      </c>
      <c r="E364" t="s">
        <v>1181</v>
      </c>
      <c r="F364" t="s">
        <v>1182</v>
      </c>
      <c r="G364">
        <v>1</v>
      </c>
      <c r="H364">
        <v>1</v>
      </c>
      <c r="I364" t="s">
        <v>37</v>
      </c>
      <c r="J364" s="1">
        <v>0</v>
      </c>
      <c r="K364" s="2">
        <v>1</v>
      </c>
      <c r="L364" s="2">
        <v>0</v>
      </c>
      <c r="M364" s="2">
        <v>0</v>
      </c>
      <c r="N364" s="2">
        <v>0</v>
      </c>
      <c r="O364" s="2">
        <v>0</v>
      </c>
      <c r="P364">
        <v>0</v>
      </c>
      <c r="Q364">
        <v>0</v>
      </c>
      <c r="R364">
        <v>0</v>
      </c>
      <c r="S364">
        <v>0</v>
      </c>
      <c r="T364">
        <v>0</v>
      </c>
      <c r="U364">
        <v>0</v>
      </c>
      <c r="V364">
        <v>0</v>
      </c>
      <c r="W364">
        <v>0</v>
      </c>
      <c r="X364">
        <v>0</v>
      </c>
      <c r="Y364">
        <v>0</v>
      </c>
      <c r="Z364">
        <v>0</v>
      </c>
      <c r="AA364" s="5">
        <f t="shared" si="10"/>
        <v>1</v>
      </c>
      <c r="AB364" s="5">
        <f t="shared" si="11"/>
        <v>1</v>
      </c>
    </row>
    <row r="365" spans="1:28" x14ac:dyDescent="0.3">
      <c r="A365">
        <v>364</v>
      </c>
      <c r="B365" t="s">
        <v>1183</v>
      </c>
      <c r="D365" t="s">
        <v>1184</v>
      </c>
      <c r="E365" t="s">
        <v>1185</v>
      </c>
      <c r="F365" t="s">
        <v>1186</v>
      </c>
      <c r="G365">
        <v>2</v>
      </c>
      <c r="H365">
        <v>2</v>
      </c>
      <c r="I365" t="s">
        <v>48</v>
      </c>
      <c r="J365" s="1">
        <v>1</v>
      </c>
      <c r="AA365" s="5">
        <f t="shared" si="10"/>
        <v>0</v>
      </c>
      <c r="AB365" s="5">
        <f t="shared" si="11"/>
        <v>0</v>
      </c>
    </row>
    <row r="366" spans="1:28" x14ac:dyDescent="0.3">
      <c r="A366">
        <v>365</v>
      </c>
      <c r="B366" t="s">
        <v>1183</v>
      </c>
      <c r="D366" t="s">
        <v>1187</v>
      </c>
      <c r="E366" t="s">
        <v>1188</v>
      </c>
      <c r="F366" t="s">
        <v>1189</v>
      </c>
      <c r="G366">
        <v>5</v>
      </c>
      <c r="H366">
        <v>0</v>
      </c>
      <c r="I366" t="s">
        <v>37</v>
      </c>
      <c r="J366" s="1">
        <v>2</v>
      </c>
      <c r="K366" s="2">
        <v>2</v>
      </c>
      <c r="L366" s="2">
        <v>1</v>
      </c>
      <c r="M366" s="2">
        <v>1</v>
      </c>
      <c r="N366" s="2">
        <v>1</v>
      </c>
      <c r="AA366" s="5">
        <f t="shared" si="10"/>
        <v>5</v>
      </c>
      <c r="AB366" s="5">
        <f t="shared" si="11"/>
        <v>5</v>
      </c>
    </row>
    <row r="367" spans="1:28" x14ac:dyDescent="0.3">
      <c r="A367">
        <v>366</v>
      </c>
      <c r="B367" t="s">
        <v>1183</v>
      </c>
      <c r="D367" t="s">
        <v>1190</v>
      </c>
      <c r="E367" t="s">
        <v>1191</v>
      </c>
      <c r="F367" t="s">
        <v>1192</v>
      </c>
      <c r="G367">
        <v>4</v>
      </c>
      <c r="H367">
        <v>4</v>
      </c>
      <c r="I367" t="s">
        <v>32</v>
      </c>
      <c r="J367" s="1">
        <v>0</v>
      </c>
      <c r="K367" s="2">
        <v>1</v>
      </c>
      <c r="L367" s="2">
        <v>1</v>
      </c>
      <c r="M367" s="2">
        <v>1</v>
      </c>
      <c r="N367" s="2">
        <v>1</v>
      </c>
      <c r="O367" s="2">
        <v>0</v>
      </c>
      <c r="P367">
        <v>0</v>
      </c>
      <c r="Q367">
        <v>0</v>
      </c>
      <c r="R367">
        <v>0</v>
      </c>
      <c r="S367">
        <v>0</v>
      </c>
      <c r="T367">
        <v>0</v>
      </c>
      <c r="U367">
        <v>0</v>
      </c>
      <c r="V367">
        <v>0</v>
      </c>
      <c r="W367">
        <v>0</v>
      </c>
      <c r="X367">
        <v>0</v>
      </c>
      <c r="Y367">
        <v>0</v>
      </c>
      <c r="Z367">
        <v>0</v>
      </c>
      <c r="AA367" s="5">
        <f t="shared" si="10"/>
        <v>4</v>
      </c>
      <c r="AB367" s="5">
        <f t="shared" si="11"/>
        <v>4</v>
      </c>
    </row>
    <row r="368" spans="1:28" x14ac:dyDescent="0.3">
      <c r="A368">
        <v>367</v>
      </c>
      <c r="B368" t="s">
        <v>1193</v>
      </c>
      <c r="D368" t="s">
        <v>1194</v>
      </c>
      <c r="E368" t="s">
        <v>1195</v>
      </c>
      <c r="F368" t="s">
        <v>1196</v>
      </c>
      <c r="G368">
        <v>11</v>
      </c>
      <c r="H368">
        <v>11</v>
      </c>
      <c r="I368" t="s">
        <v>37</v>
      </c>
      <c r="J368" s="1">
        <v>0</v>
      </c>
      <c r="K368" s="2">
        <v>0</v>
      </c>
      <c r="L368" s="2">
        <v>0</v>
      </c>
      <c r="M368" s="2">
        <v>0</v>
      </c>
      <c r="N368" s="2">
        <v>0</v>
      </c>
      <c r="O368" s="2">
        <v>0</v>
      </c>
      <c r="P368">
        <v>0</v>
      </c>
      <c r="Q368">
        <v>0</v>
      </c>
      <c r="R368">
        <v>0</v>
      </c>
      <c r="S368">
        <v>0</v>
      </c>
      <c r="T368">
        <v>0</v>
      </c>
      <c r="U368">
        <v>0</v>
      </c>
      <c r="V368">
        <v>0</v>
      </c>
      <c r="W368">
        <v>0</v>
      </c>
      <c r="X368">
        <v>0</v>
      </c>
      <c r="Y368">
        <v>0</v>
      </c>
      <c r="Z368">
        <v>0</v>
      </c>
      <c r="AA368" s="5">
        <f t="shared" si="10"/>
        <v>0</v>
      </c>
      <c r="AB368" s="5">
        <f t="shared" si="11"/>
        <v>0</v>
      </c>
    </row>
    <row r="369" spans="1:28" x14ac:dyDescent="0.3">
      <c r="A369">
        <v>368</v>
      </c>
      <c r="B369" t="s">
        <v>1193</v>
      </c>
      <c r="D369" t="s">
        <v>1197</v>
      </c>
      <c r="E369" t="s">
        <v>1198</v>
      </c>
      <c r="F369" t="s">
        <v>1199</v>
      </c>
      <c r="G369">
        <v>2</v>
      </c>
      <c r="H369">
        <v>2</v>
      </c>
      <c r="I369" t="s">
        <v>48</v>
      </c>
      <c r="J369" s="1">
        <v>2</v>
      </c>
      <c r="K369" s="2">
        <v>1</v>
      </c>
      <c r="AA369" s="5">
        <f t="shared" si="10"/>
        <v>1</v>
      </c>
      <c r="AB369" s="5">
        <f t="shared" si="11"/>
        <v>1</v>
      </c>
    </row>
    <row r="370" spans="1:28" x14ac:dyDescent="0.3">
      <c r="A370">
        <v>369</v>
      </c>
      <c r="B370" t="s">
        <v>1193</v>
      </c>
      <c r="D370" t="s">
        <v>1200</v>
      </c>
      <c r="E370" t="s">
        <v>1201</v>
      </c>
      <c r="F370" t="s">
        <v>1202</v>
      </c>
      <c r="G370">
        <v>1</v>
      </c>
      <c r="H370">
        <v>1</v>
      </c>
      <c r="I370" t="s">
        <v>37</v>
      </c>
      <c r="J370" s="1">
        <v>0</v>
      </c>
      <c r="K370" s="2">
        <v>1</v>
      </c>
      <c r="AA370" s="5">
        <f t="shared" si="10"/>
        <v>1</v>
      </c>
      <c r="AB370" s="5">
        <f t="shared" si="11"/>
        <v>1</v>
      </c>
    </row>
    <row r="371" spans="1:28" x14ac:dyDescent="0.3">
      <c r="A371">
        <v>370</v>
      </c>
      <c r="B371" t="s">
        <v>1193</v>
      </c>
      <c r="D371" t="s">
        <v>1203</v>
      </c>
      <c r="E371" t="s">
        <v>1204</v>
      </c>
      <c r="F371" t="s">
        <v>1205</v>
      </c>
      <c r="G371">
        <v>3</v>
      </c>
      <c r="H371">
        <v>0</v>
      </c>
      <c r="I371" t="s">
        <v>32</v>
      </c>
      <c r="J371" s="1">
        <v>0</v>
      </c>
      <c r="K371" s="2">
        <v>1</v>
      </c>
      <c r="L371" s="2">
        <v>1</v>
      </c>
      <c r="M371" s="2">
        <v>1</v>
      </c>
      <c r="AA371" s="5">
        <f t="shared" si="10"/>
        <v>3</v>
      </c>
      <c r="AB371" s="5">
        <f t="shared" si="11"/>
        <v>3</v>
      </c>
    </row>
    <row r="372" spans="1:28" x14ac:dyDescent="0.3">
      <c r="A372">
        <v>371</v>
      </c>
      <c r="B372" t="s">
        <v>1193</v>
      </c>
      <c r="D372" t="s">
        <v>1206</v>
      </c>
      <c r="E372" t="s">
        <v>1207</v>
      </c>
      <c r="F372" t="s">
        <v>1208</v>
      </c>
      <c r="G372">
        <v>10</v>
      </c>
      <c r="H372">
        <v>10</v>
      </c>
      <c r="I372" t="s">
        <v>48</v>
      </c>
      <c r="J372" s="1">
        <v>9</v>
      </c>
      <c r="K372" s="2">
        <v>5</v>
      </c>
      <c r="AA372" s="5">
        <f t="shared" si="10"/>
        <v>5</v>
      </c>
      <c r="AB372" s="5">
        <f t="shared" si="11"/>
        <v>5</v>
      </c>
    </row>
    <row r="373" spans="1:28" x14ac:dyDescent="0.3">
      <c r="A373">
        <v>372</v>
      </c>
      <c r="B373" t="s">
        <v>1193</v>
      </c>
      <c r="D373" t="s">
        <v>1209</v>
      </c>
      <c r="E373" t="s">
        <v>1210</v>
      </c>
      <c r="F373" t="s">
        <v>1211</v>
      </c>
      <c r="G373">
        <v>1</v>
      </c>
      <c r="H373">
        <v>1</v>
      </c>
      <c r="I373" t="s">
        <v>48</v>
      </c>
      <c r="J373" s="1">
        <v>0</v>
      </c>
      <c r="AA373" s="5">
        <f t="shared" si="10"/>
        <v>0</v>
      </c>
      <c r="AB373" s="5">
        <f t="shared" si="11"/>
        <v>0</v>
      </c>
    </row>
    <row r="374" spans="1:28" x14ac:dyDescent="0.3">
      <c r="A374">
        <v>373</v>
      </c>
      <c r="B374" t="s">
        <v>1193</v>
      </c>
      <c r="D374" t="s">
        <v>1212</v>
      </c>
      <c r="E374" t="s">
        <v>1213</v>
      </c>
      <c r="F374" t="s">
        <v>1214</v>
      </c>
      <c r="G374">
        <v>12</v>
      </c>
      <c r="H374">
        <v>12</v>
      </c>
      <c r="I374" t="s">
        <v>37</v>
      </c>
      <c r="J374" s="1">
        <v>0</v>
      </c>
      <c r="K374" s="2">
        <v>6</v>
      </c>
      <c r="AA374" s="5">
        <f t="shared" si="10"/>
        <v>6</v>
      </c>
      <c r="AB374" s="5">
        <f t="shared" si="11"/>
        <v>6</v>
      </c>
    </row>
    <row r="375" spans="1:28" x14ac:dyDescent="0.3">
      <c r="A375">
        <v>374</v>
      </c>
      <c r="B375" t="s">
        <v>1215</v>
      </c>
      <c r="D375" t="s">
        <v>1216</v>
      </c>
      <c r="E375" t="s">
        <v>1217</v>
      </c>
      <c r="F375" t="s">
        <v>1218</v>
      </c>
      <c r="G375">
        <v>2</v>
      </c>
      <c r="H375">
        <v>0</v>
      </c>
      <c r="I375" t="s">
        <v>37</v>
      </c>
      <c r="J375" s="1">
        <v>0</v>
      </c>
      <c r="K375" s="2">
        <v>1</v>
      </c>
      <c r="L375" s="2">
        <v>1</v>
      </c>
      <c r="AA375" s="5">
        <f t="shared" si="10"/>
        <v>2</v>
      </c>
      <c r="AB375" s="5">
        <f t="shared" si="11"/>
        <v>2</v>
      </c>
    </row>
    <row r="376" spans="1:28" x14ac:dyDescent="0.3">
      <c r="A376">
        <v>375</v>
      </c>
      <c r="B376" t="s">
        <v>1219</v>
      </c>
      <c r="C376" t="s">
        <v>1220</v>
      </c>
      <c r="D376" t="s">
        <v>1221</v>
      </c>
      <c r="E376" t="s">
        <v>1222</v>
      </c>
      <c r="F376" t="s">
        <v>1223</v>
      </c>
      <c r="G376">
        <v>40</v>
      </c>
      <c r="H376">
        <v>40</v>
      </c>
      <c r="I376" t="s">
        <v>32</v>
      </c>
      <c r="J376" s="1">
        <v>0</v>
      </c>
      <c r="K376" s="2">
        <v>5</v>
      </c>
      <c r="L376" s="2">
        <v>10</v>
      </c>
      <c r="M376" s="2">
        <v>10</v>
      </c>
      <c r="N376" s="2">
        <v>10</v>
      </c>
      <c r="O376" s="2">
        <v>5</v>
      </c>
      <c r="AA376" s="5">
        <f t="shared" si="10"/>
        <v>40</v>
      </c>
      <c r="AB376" s="5">
        <f t="shared" si="11"/>
        <v>40</v>
      </c>
    </row>
    <row r="377" spans="1:28" x14ac:dyDescent="0.3">
      <c r="A377">
        <v>376</v>
      </c>
      <c r="B377" t="s">
        <v>1219</v>
      </c>
      <c r="C377" t="s">
        <v>1224</v>
      </c>
      <c r="D377" t="s">
        <v>1225</v>
      </c>
      <c r="E377" t="s">
        <v>1226</v>
      </c>
      <c r="F377" t="s">
        <v>1227</v>
      </c>
      <c r="G377">
        <v>50</v>
      </c>
      <c r="H377">
        <v>50</v>
      </c>
      <c r="I377" t="s">
        <v>37</v>
      </c>
      <c r="J377" s="1">
        <v>0</v>
      </c>
      <c r="K377" s="2">
        <v>35</v>
      </c>
      <c r="L377" s="2">
        <v>15</v>
      </c>
      <c r="AA377" s="5">
        <f t="shared" si="10"/>
        <v>50</v>
      </c>
      <c r="AB377" s="5">
        <f t="shared" si="11"/>
        <v>50</v>
      </c>
    </row>
    <row r="378" spans="1:28" x14ac:dyDescent="0.3">
      <c r="A378">
        <v>377</v>
      </c>
      <c r="B378" t="s">
        <v>1219</v>
      </c>
      <c r="D378" t="s">
        <v>1228</v>
      </c>
      <c r="E378" t="s">
        <v>1229</v>
      </c>
      <c r="F378" t="s">
        <v>1230</v>
      </c>
      <c r="G378">
        <v>1</v>
      </c>
      <c r="H378">
        <v>1</v>
      </c>
      <c r="I378" t="s">
        <v>37</v>
      </c>
      <c r="J378" s="1">
        <v>0</v>
      </c>
      <c r="K378" s="2">
        <v>1</v>
      </c>
      <c r="AA378" s="5">
        <f t="shared" si="10"/>
        <v>1</v>
      </c>
      <c r="AB378" s="5">
        <f t="shared" si="11"/>
        <v>1</v>
      </c>
    </row>
    <row r="379" spans="1:28" x14ac:dyDescent="0.3">
      <c r="A379">
        <v>378</v>
      </c>
      <c r="B379" t="s">
        <v>1219</v>
      </c>
      <c r="D379" t="s">
        <v>1231</v>
      </c>
      <c r="E379" t="s">
        <v>1232</v>
      </c>
      <c r="F379" t="s">
        <v>1233</v>
      </c>
      <c r="G379">
        <v>2</v>
      </c>
      <c r="H379">
        <v>2</v>
      </c>
      <c r="I379" t="s">
        <v>37</v>
      </c>
      <c r="J379" s="1">
        <v>0</v>
      </c>
      <c r="K379" s="2">
        <v>1</v>
      </c>
      <c r="AA379" s="5">
        <f t="shared" si="10"/>
        <v>1</v>
      </c>
      <c r="AB379" s="5">
        <f t="shared" si="11"/>
        <v>1</v>
      </c>
    </row>
    <row r="380" spans="1:28" x14ac:dyDescent="0.3">
      <c r="A380">
        <v>379</v>
      </c>
      <c r="B380" t="s">
        <v>1219</v>
      </c>
      <c r="D380" t="s">
        <v>1234</v>
      </c>
      <c r="E380" t="s">
        <v>1235</v>
      </c>
      <c r="F380" t="s">
        <v>1236</v>
      </c>
      <c r="G380">
        <v>1</v>
      </c>
      <c r="H380">
        <v>1</v>
      </c>
      <c r="I380" t="s">
        <v>37</v>
      </c>
      <c r="J380" s="1">
        <v>0</v>
      </c>
      <c r="K380" s="2">
        <v>1</v>
      </c>
      <c r="AA380" s="5">
        <f t="shared" si="10"/>
        <v>1</v>
      </c>
      <c r="AB380" s="5">
        <f t="shared" si="11"/>
        <v>1</v>
      </c>
    </row>
    <row r="381" spans="1:28" x14ac:dyDescent="0.3">
      <c r="A381">
        <v>380</v>
      </c>
      <c r="B381" t="s">
        <v>1219</v>
      </c>
      <c r="D381" t="s">
        <v>1237</v>
      </c>
      <c r="E381" t="s">
        <v>1238</v>
      </c>
      <c r="F381" t="s">
        <v>1239</v>
      </c>
      <c r="G381">
        <v>1</v>
      </c>
      <c r="H381">
        <v>1</v>
      </c>
      <c r="I381" t="s">
        <v>32</v>
      </c>
      <c r="J381" s="1">
        <v>0</v>
      </c>
      <c r="L381" s="2">
        <v>1</v>
      </c>
      <c r="AA381" s="5">
        <f t="shared" si="10"/>
        <v>1</v>
      </c>
      <c r="AB381" s="5">
        <f t="shared" si="11"/>
        <v>1</v>
      </c>
    </row>
    <row r="382" spans="1:28" x14ac:dyDescent="0.3">
      <c r="A382">
        <v>381</v>
      </c>
      <c r="B382" t="s">
        <v>1219</v>
      </c>
      <c r="D382" t="s">
        <v>1240</v>
      </c>
      <c r="E382" t="s">
        <v>1238</v>
      </c>
      <c r="F382" t="s">
        <v>1239</v>
      </c>
      <c r="G382">
        <v>1</v>
      </c>
      <c r="H382">
        <v>1</v>
      </c>
      <c r="I382" t="s">
        <v>32</v>
      </c>
      <c r="J382" s="1">
        <v>0</v>
      </c>
      <c r="L382" s="2">
        <v>1</v>
      </c>
      <c r="AA382" s="5">
        <f t="shared" si="10"/>
        <v>1</v>
      </c>
      <c r="AB382" s="5">
        <f t="shared" si="11"/>
        <v>1</v>
      </c>
    </row>
    <row r="383" spans="1:28" x14ac:dyDescent="0.3">
      <c r="A383">
        <v>382</v>
      </c>
      <c r="B383" t="s">
        <v>1219</v>
      </c>
      <c r="D383" t="s">
        <v>1241</v>
      </c>
      <c r="E383" t="s">
        <v>1242</v>
      </c>
      <c r="F383" t="s">
        <v>1243</v>
      </c>
      <c r="G383">
        <v>1</v>
      </c>
      <c r="H383">
        <v>1</v>
      </c>
      <c r="I383" t="s">
        <v>32</v>
      </c>
      <c r="J383" s="1">
        <v>0</v>
      </c>
      <c r="K383" s="2">
        <v>1</v>
      </c>
      <c r="AA383" s="5">
        <f t="shared" si="10"/>
        <v>1</v>
      </c>
      <c r="AB383" s="5">
        <f t="shared" si="11"/>
        <v>1</v>
      </c>
    </row>
    <row r="384" spans="1:28" x14ac:dyDescent="0.3">
      <c r="A384">
        <v>383</v>
      </c>
      <c r="B384" t="s">
        <v>1219</v>
      </c>
      <c r="D384" t="s">
        <v>1244</v>
      </c>
      <c r="E384" t="s">
        <v>1245</v>
      </c>
      <c r="F384" t="s">
        <v>1246</v>
      </c>
      <c r="G384">
        <v>1</v>
      </c>
      <c r="H384">
        <v>1</v>
      </c>
      <c r="I384" t="s">
        <v>37</v>
      </c>
      <c r="J384" s="1">
        <v>0</v>
      </c>
      <c r="K384" s="2">
        <v>1</v>
      </c>
      <c r="AA384" s="5">
        <f t="shared" si="10"/>
        <v>1</v>
      </c>
      <c r="AB384" s="5">
        <f t="shared" si="11"/>
        <v>1</v>
      </c>
    </row>
    <row r="385" spans="1:28" x14ac:dyDescent="0.3">
      <c r="A385">
        <v>384</v>
      </c>
      <c r="B385" t="s">
        <v>1219</v>
      </c>
      <c r="D385" t="s">
        <v>1247</v>
      </c>
      <c r="E385" t="s">
        <v>1248</v>
      </c>
      <c r="F385" t="s">
        <v>1249</v>
      </c>
      <c r="G385">
        <v>1</v>
      </c>
      <c r="H385">
        <v>1</v>
      </c>
      <c r="I385" t="s">
        <v>32</v>
      </c>
      <c r="J385" s="1">
        <v>0</v>
      </c>
      <c r="K385" s="2">
        <v>1</v>
      </c>
      <c r="AA385" s="5">
        <f t="shared" si="10"/>
        <v>1</v>
      </c>
      <c r="AB385" s="5">
        <f t="shared" si="11"/>
        <v>1</v>
      </c>
    </row>
    <row r="386" spans="1:28" x14ac:dyDescent="0.3">
      <c r="A386">
        <v>385</v>
      </c>
      <c r="B386" t="s">
        <v>1219</v>
      </c>
      <c r="D386" t="s">
        <v>1250</v>
      </c>
      <c r="E386" t="s">
        <v>1251</v>
      </c>
      <c r="F386" t="s">
        <v>1252</v>
      </c>
      <c r="G386">
        <v>1</v>
      </c>
      <c r="H386">
        <v>1</v>
      </c>
      <c r="I386" t="s">
        <v>32</v>
      </c>
      <c r="J386" s="1">
        <v>0</v>
      </c>
      <c r="K386" s="2">
        <v>1</v>
      </c>
      <c r="AA386" s="5">
        <f t="shared" ref="AA386:AA449" si="12">SUM(K386:Z386)</f>
        <v>1</v>
      </c>
      <c r="AB386" s="5">
        <f t="shared" ref="AB386:AB450" si="13">SUM(K386:O386)</f>
        <v>1</v>
      </c>
    </row>
    <row r="387" spans="1:28" x14ac:dyDescent="0.3">
      <c r="A387">
        <v>386</v>
      </c>
      <c r="B387" t="s">
        <v>1219</v>
      </c>
      <c r="D387" t="s">
        <v>1253</v>
      </c>
      <c r="E387" t="s">
        <v>1254</v>
      </c>
      <c r="F387" t="s">
        <v>1255</v>
      </c>
      <c r="G387">
        <v>1</v>
      </c>
      <c r="H387">
        <v>1</v>
      </c>
      <c r="I387" t="s">
        <v>37</v>
      </c>
      <c r="J387" s="1">
        <v>0</v>
      </c>
      <c r="K387" s="2">
        <v>1</v>
      </c>
      <c r="AA387" s="5">
        <f t="shared" si="12"/>
        <v>1</v>
      </c>
      <c r="AB387" s="5">
        <f t="shared" si="13"/>
        <v>1</v>
      </c>
    </row>
    <row r="388" spans="1:28" x14ac:dyDescent="0.3">
      <c r="A388">
        <v>387</v>
      </c>
      <c r="B388" t="s">
        <v>1219</v>
      </c>
      <c r="D388" t="s">
        <v>1256</v>
      </c>
      <c r="E388" t="s">
        <v>1257</v>
      </c>
      <c r="F388" t="s">
        <v>1252</v>
      </c>
      <c r="G388">
        <v>1</v>
      </c>
      <c r="H388">
        <v>1</v>
      </c>
      <c r="I388" t="s">
        <v>32</v>
      </c>
      <c r="J388" s="1">
        <v>0</v>
      </c>
      <c r="K388" s="2">
        <v>1</v>
      </c>
      <c r="AA388" s="5">
        <f t="shared" si="12"/>
        <v>1</v>
      </c>
      <c r="AB388" s="5">
        <f t="shared" si="13"/>
        <v>1</v>
      </c>
    </row>
    <row r="389" spans="1:28" x14ac:dyDescent="0.3">
      <c r="A389">
        <v>388</v>
      </c>
      <c r="B389" t="s">
        <v>1219</v>
      </c>
      <c r="D389" t="s">
        <v>1258</v>
      </c>
      <c r="E389" t="s">
        <v>1259</v>
      </c>
      <c r="F389" t="s">
        <v>1260</v>
      </c>
      <c r="G389">
        <v>19</v>
      </c>
      <c r="H389">
        <v>0</v>
      </c>
      <c r="I389" t="s">
        <v>37</v>
      </c>
      <c r="J389" s="1">
        <v>2</v>
      </c>
      <c r="K389" s="2">
        <v>5</v>
      </c>
      <c r="L389" s="2">
        <v>4</v>
      </c>
      <c r="M389" s="2">
        <v>4</v>
      </c>
      <c r="N389" s="2">
        <v>4</v>
      </c>
      <c r="AA389" s="5">
        <f t="shared" si="12"/>
        <v>17</v>
      </c>
      <c r="AB389" s="5">
        <f t="shared" si="13"/>
        <v>17</v>
      </c>
    </row>
    <row r="390" spans="1:28" x14ac:dyDescent="0.3">
      <c r="A390">
        <v>389</v>
      </c>
      <c r="B390" t="s">
        <v>1219</v>
      </c>
      <c r="D390" t="s">
        <v>1261</v>
      </c>
      <c r="E390" t="s">
        <v>1262</v>
      </c>
      <c r="F390" t="s">
        <v>1263</v>
      </c>
      <c r="G390">
        <v>1</v>
      </c>
      <c r="H390">
        <v>1</v>
      </c>
      <c r="I390" t="s">
        <v>37</v>
      </c>
      <c r="J390" s="1">
        <v>0</v>
      </c>
      <c r="K390" s="2">
        <v>1</v>
      </c>
      <c r="AA390" s="5">
        <f t="shared" si="12"/>
        <v>1</v>
      </c>
      <c r="AB390" s="5">
        <f t="shared" si="13"/>
        <v>1</v>
      </c>
    </row>
    <row r="391" spans="1:28" x14ac:dyDescent="0.3">
      <c r="A391">
        <v>390</v>
      </c>
      <c r="B391" t="s">
        <v>1219</v>
      </c>
      <c r="D391" t="s">
        <v>1264</v>
      </c>
      <c r="E391" t="s">
        <v>1265</v>
      </c>
      <c r="F391" t="s">
        <v>1266</v>
      </c>
      <c r="G391">
        <v>2</v>
      </c>
      <c r="H391">
        <v>2</v>
      </c>
      <c r="I391" t="s">
        <v>37</v>
      </c>
      <c r="J391" s="1">
        <v>0</v>
      </c>
      <c r="K391" s="2">
        <v>1</v>
      </c>
      <c r="L391" s="2">
        <v>1</v>
      </c>
      <c r="AA391" s="5">
        <f t="shared" si="12"/>
        <v>2</v>
      </c>
      <c r="AB391" s="5">
        <f t="shared" si="13"/>
        <v>2</v>
      </c>
    </row>
    <row r="392" spans="1:28" x14ac:dyDescent="0.3">
      <c r="A392">
        <v>391</v>
      </c>
      <c r="B392" t="s">
        <v>1219</v>
      </c>
      <c r="D392" t="s">
        <v>1267</v>
      </c>
      <c r="E392" t="s">
        <v>1268</v>
      </c>
      <c r="F392" t="s">
        <v>1081</v>
      </c>
      <c r="G392">
        <v>1</v>
      </c>
      <c r="H392">
        <v>1</v>
      </c>
      <c r="I392" t="s">
        <v>32</v>
      </c>
      <c r="J392" s="1">
        <v>0</v>
      </c>
      <c r="K392" s="2">
        <v>1</v>
      </c>
      <c r="AA392" s="5">
        <f t="shared" si="12"/>
        <v>1</v>
      </c>
      <c r="AB392" s="5">
        <f t="shared" si="13"/>
        <v>1</v>
      </c>
    </row>
    <row r="393" spans="1:28" x14ac:dyDescent="0.3">
      <c r="A393">
        <v>392</v>
      </c>
      <c r="B393" t="s">
        <v>1219</v>
      </c>
      <c r="D393" t="s">
        <v>1269</v>
      </c>
      <c r="E393" t="s">
        <v>1268</v>
      </c>
      <c r="F393" t="s">
        <v>1270</v>
      </c>
      <c r="G393">
        <v>2</v>
      </c>
      <c r="H393">
        <v>2</v>
      </c>
      <c r="I393" t="s">
        <v>32</v>
      </c>
      <c r="J393" s="1">
        <v>0</v>
      </c>
      <c r="K393" s="2">
        <v>2</v>
      </c>
      <c r="AA393" s="5">
        <f t="shared" si="12"/>
        <v>2</v>
      </c>
      <c r="AB393" s="5">
        <f t="shared" si="13"/>
        <v>2</v>
      </c>
    </row>
    <row r="394" spans="1:28" x14ac:dyDescent="0.3">
      <c r="A394">
        <v>393</v>
      </c>
      <c r="B394" t="s">
        <v>1219</v>
      </c>
      <c r="D394" t="s">
        <v>1271</v>
      </c>
      <c r="E394" t="s">
        <v>1262</v>
      </c>
      <c r="F394" t="s">
        <v>1272</v>
      </c>
      <c r="G394">
        <v>1</v>
      </c>
      <c r="H394">
        <v>1</v>
      </c>
      <c r="I394" t="s">
        <v>37</v>
      </c>
      <c r="J394" s="1">
        <v>0</v>
      </c>
      <c r="K394" s="2">
        <v>1</v>
      </c>
      <c r="L394" s="2">
        <v>1</v>
      </c>
      <c r="AA394" s="5">
        <f t="shared" si="12"/>
        <v>2</v>
      </c>
      <c r="AB394" s="5">
        <f t="shared" si="13"/>
        <v>2</v>
      </c>
    </row>
    <row r="395" spans="1:28" x14ac:dyDescent="0.3">
      <c r="A395">
        <v>394</v>
      </c>
      <c r="B395" t="s">
        <v>1219</v>
      </c>
      <c r="D395" t="s">
        <v>1273</v>
      </c>
      <c r="E395" t="s">
        <v>1274</v>
      </c>
      <c r="F395" t="s">
        <v>1275</v>
      </c>
      <c r="G395">
        <v>1</v>
      </c>
      <c r="H395">
        <v>1</v>
      </c>
      <c r="I395" t="s">
        <v>32</v>
      </c>
      <c r="J395" s="1">
        <v>0</v>
      </c>
      <c r="K395" s="2">
        <v>1</v>
      </c>
      <c r="L395" s="2">
        <v>0</v>
      </c>
      <c r="M395" s="2">
        <v>0</v>
      </c>
      <c r="N395" s="2">
        <v>0</v>
      </c>
      <c r="O395" s="2">
        <v>0</v>
      </c>
      <c r="P395">
        <v>0</v>
      </c>
      <c r="Q395">
        <v>0</v>
      </c>
      <c r="R395">
        <v>0</v>
      </c>
      <c r="S395">
        <v>0</v>
      </c>
      <c r="T395">
        <v>0</v>
      </c>
      <c r="U395">
        <v>0</v>
      </c>
      <c r="V395">
        <v>0</v>
      </c>
      <c r="W395">
        <v>0</v>
      </c>
      <c r="X395">
        <v>0</v>
      </c>
      <c r="Y395">
        <v>0</v>
      </c>
      <c r="Z395">
        <v>0</v>
      </c>
      <c r="AA395" s="5">
        <f t="shared" si="12"/>
        <v>1</v>
      </c>
      <c r="AB395" s="5">
        <f t="shared" si="13"/>
        <v>1</v>
      </c>
    </row>
    <row r="396" spans="1:28" x14ac:dyDescent="0.3">
      <c r="A396">
        <v>395</v>
      </c>
      <c r="B396" t="s">
        <v>1219</v>
      </c>
      <c r="D396" t="s">
        <v>1276</v>
      </c>
      <c r="E396" t="s">
        <v>1277</v>
      </c>
      <c r="F396" t="s">
        <v>1278</v>
      </c>
      <c r="G396">
        <v>1</v>
      </c>
      <c r="H396">
        <v>1</v>
      </c>
      <c r="I396" t="s">
        <v>32</v>
      </c>
      <c r="J396" s="1">
        <v>0</v>
      </c>
      <c r="K396" s="2">
        <v>0</v>
      </c>
      <c r="L396" s="2">
        <v>1</v>
      </c>
      <c r="M396" s="2">
        <v>0</v>
      </c>
      <c r="N396" s="2">
        <v>0</v>
      </c>
      <c r="O396" s="2">
        <v>0</v>
      </c>
      <c r="P396">
        <v>0</v>
      </c>
      <c r="Q396">
        <v>0</v>
      </c>
      <c r="R396">
        <v>0</v>
      </c>
      <c r="S396">
        <v>0</v>
      </c>
      <c r="T396">
        <v>0</v>
      </c>
      <c r="U396">
        <v>0</v>
      </c>
      <c r="V396">
        <v>0</v>
      </c>
      <c r="W396">
        <v>0</v>
      </c>
      <c r="X396">
        <v>0</v>
      </c>
      <c r="Y396">
        <v>0</v>
      </c>
      <c r="Z396">
        <v>0</v>
      </c>
      <c r="AA396" s="5">
        <f t="shared" si="12"/>
        <v>1</v>
      </c>
      <c r="AB396" s="5">
        <f t="shared" si="13"/>
        <v>1</v>
      </c>
    </row>
    <row r="397" spans="1:28" x14ac:dyDescent="0.3">
      <c r="A397">
        <v>396</v>
      </c>
      <c r="B397" t="s">
        <v>1279</v>
      </c>
      <c r="D397" t="s">
        <v>1280</v>
      </c>
      <c r="E397" t="s">
        <v>1281</v>
      </c>
      <c r="F397" t="s">
        <v>1282</v>
      </c>
      <c r="G397">
        <v>4</v>
      </c>
      <c r="H397">
        <v>2</v>
      </c>
      <c r="I397" t="s">
        <v>37</v>
      </c>
      <c r="J397" s="1">
        <v>0</v>
      </c>
      <c r="K397" s="2">
        <v>1</v>
      </c>
      <c r="L397" s="2">
        <v>1</v>
      </c>
      <c r="AA397" s="5">
        <f t="shared" si="12"/>
        <v>2</v>
      </c>
      <c r="AB397" s="5">
        <f t="shared" si="13"/>
        <v>2</v>
      </c>
    </row>
    <row r="398" spans="1:28" x14ac:dyDescent="0.3">
      <c r="A398">
        <v>397</v>
      </c>
      <c r="B398" t="s">
        <v>1279</v>
      </c>
      <c r="D398" t="s">
        <v>1283</v>
      </c>
      <c r="E398" t="s">
        <v>1284</v>
      </c>
      <c r="F398" t="s">
        <v>1285</v>
      </c>
      <c r="G398">
        <v>1</v>
      </c>
      <c r="H398">
        <v>1</v>
      </c>
      <c r="I398" t="s">
        <v>37</v>
      </c>
      <c r="J398" s="1">
        <v>0</v>
      </c>
      <c r="K398" s="2">
        <v>1</v>
      </c>
      <c r="AA398" s="5">
        <f t="shared" si="12"/>
        <v>1</v>
      </c>
      <c r="AB398" s="5">
        <f t="shared" si="13"/>
        <v>1</v>
      </c>
    </row>
    <row r="399" spans="1:28" x14ac:dyDescent="0.3">
      <c r="A399">
        <v>398</v>
      </c>
      <c r="B399" t="s">
        <v>1279</v>
      </c>
      <c r="D399" t="s">
        <v>1286</v>
      </c>
      <c r="E399" t="s">
        <v>1287</v>
      </c>
      <c r="F399" t="s">
        <v>1288</v>
      </c>
      <c r="G399">
        <v>2</v>
      </c>
      <c r="H399">
        <v>2</v>
      </c>
      <c r="I399" t="s">
        <v>37</v>
      </c>
      <c r="J399" s="1">
        <v>0</v>
      </c>
      <c r="K399" s="2">
        <v>1</v>
      </c>
      <c r="L399" s="2">
        <v>1</v>
      </c>
      <c r="AA399" s="5">
        <f t="shared" si="12"/>
        <v>2</v>
      </c>
      <c r="AB399" s="5">
        <f t="shared" si="13"/>
        <v>2</v>
      </c>
    </row>
    <row r="400" spans="1:28" x14ac:dyDescent="0.3">
      <c r="A400">
        <v>399</v>
      </c>
      <c r="B400" t="s">
        <v>1279</v>
      </c>
      <c r="D400" t="s">
        <v>1289</v>
      </c>
      <c r="E400" t="s">
        <v>1290</v>
      </c>
      <c r="F400" t="s">
        <v>642</v>
      </c>
      <c r="G400">
        <v>1</v>
      </c>
      <c r="H400">
        <v>1</v>
      </c>
      <c r="I400" t="s">
        <v>48</v>
      </c>
      <c r="J400" s="1">
        <v>1</v>
      </c>
      <c r="AA400" s="5">
        <f t="shared" si="12"/>
        <v>0</v>
      </c>
      <c r="AB400" s="5">
        <f t="shared" si="13"/>
        <v>0</v>
      </c>
    </row>
    <row r="401" spans="1:28" x14ac:dyDescent="0.3">
      <c r="A401">
        <v>400</v>
      </c>
      <c r="B401" t="s">
        <v>1279</v>
      </c>
      <c r="D401" t="s">
        <v>1291</v>
      </c>
      <c r="E401" t="s">
        <v>1292</v>
      </c>
      <c r="F401" t="s">
        <v>1293</v>
      </c>
      <c r="G401">
        <v>2</v>
      </c>
      <c r="H401">
        <v>2</v>
      </c>
      <c r="I401" t="s">
        <v>37</v>
      </c>
      <c r="J401" s="1">
        <v>0</v>
      </c>
      <c r="K401" s="2">
        <v>2</v>
      </c>
      <c r="AA401" s="5">
        <f t="shared" si="12"/>
        <v>2</v>
      </c>
      <c r="AB401" s="5">
        <f t="shared" si="13"/>
        <v>2</v>
      </c>
    </row>
    <row r="402" spans="1:28" x14ac:dyDescent="0.3">
      <c r="A402">
        <v>401</v>
      </c>
      <c r="B402" t="s">
        <v>1279</v>
      </c>
      <c r="D402" t="s">
        <v>1294</v>
      </c>
      <c r="E402" t="s">
        <v>1295</v>
      </c>
      <c r="F402" t="s">
        <v>1296</v>
      </c>
      <c r="G402">
        <v>1</v>
      </c>
      <c r="H402">
        <v>1</v>
      </c>
      <c r="I402" t="s">
        <v>32</v>
      </c>
      <c r="J402" s="1">
        <v>0</v>
      </c>
      <c r="K402" s="2">
        <v>1</v>
      </c>
      <c r="AA402" s="5">
        <f t="shared" si="12"/>
        <v>1</v>
      </c>
      <c r="AB402" s="5">
        <f t="shared" si="13"/>
        <v>1</v>
      </c>
    </row>
    <row r="403" spans="1:28" x14ac:dyDescent="0.3">
      <c r="A403">
        <v>402</v>
      </c>
      <c r="B403" t="s">
        <v>1279</v>
      </c>
      <c r="D403" t="s">
        <v>1297</v>
      </c>
      <c r="E403" t="s">
        <v>1298</v>
      </c>
      <c r="F403" t="s">
        <v>1299</v>
      </c>
      <c r="G403">
        <v>1</v>
      </c>
      <c r="H403">
        <v>1</v>
      </c>
      <c r="I403" t="s">
        <v>48</v>
      </c>
      <c r="J403" s="1">
        <v>1</v>
      </c>
      <c r="AA403" s="5">
        <f t="shared" si="12"/>
        <v>0</v>
      </c>
      <c r="AB403" s="5">
        <f t="shared" si="13"/>
        <v>0</v>
      </c>
    </row>
    <row r="404" spans="1:28" x14ac:dyDescent="0.3">
      <c r="A404">
        <v>403</v>
      </c>
      <c r="B404" t="s">
        <v>1279</v>
      </c>
      <c r="D404" t="s">
        <v>1300</v>
      </c>
      <c r="E404" t="s">
        <v>1301</v>
      </c>
      <c r="F404" t="s">
        <v>1302</v>
      </c>
      <c r="G404">
        <v>1</v>
      </c>
      <c r="H404">
        <v>1</v>
      </c>
      <c r="I404" t="s">
        <v>37</v>
      </c>
      <c r="J404" s="1">
        <v>0</v>
      </c>
      <c r="K404" s="2">
        <v>1</v>
      </c>
      <c r="L404" s="2">
        <v>0</v>
      </c>
      <c r="M404" s="2">
        <v>0</v>
      </c>
      <c r="N404" s="2">
        <v>0</v>
      </c>
      <c r="O404" s="2">
        <v>0</v>
      </c>
      <c r="P404">
        <v>0</v>
      </c>
      <c r="Q404">
        <v>0</v>
      </c>
      <c r="R404">
        <v>0</v>
      </c>
      <c r="S404">
        <v>0</v>
      </c>
      <c r="T404">
        <v>0</v>
      </c>
      <c r="U404">
        <v>0</v>
      </c>
      <c r="V404">
        <v>0</v>
      </c>
      <c r="W404">
        <v>0</v>
      </c>
      <c r="X404">
        <v>0</v>
      </c>
      <c r="Y404">
        <v>0</v>
      </c>
      <c r="Z404">
        <v>0</v>
      </c>
      <c r="AA404" s="5">
        <f t="shared" si="12"/>
        <v>1</v>
      </c>
      <c r="AB404" s="5">
        <f t="shared" si="13"/>
        <v>1</v>
      </c>
    </row>
    <row r="405" spans="1:28" x14ac:dyDescent="0.3">
      <c r="A405">
        <v>404</v>
      </c>
      <c r="B405" t="s">
        <v>1303</v>
      </c>
      <c r="D405" t="s">
        <v>1304</v>
      </c>
      <c r="E405" t="s">
        <v>1305</v>
      </c>
      <c r="F405" t="s">
        <v>1306</v>
      </c>
      <c r="G405">
        <v>1</v>
      </c>
      <c r="H405">
        <v>1</v>
      </c>
      <c r="I405" t="s">
        <v>48</v>
      </c>
      <c r="J405" s="1">
        <v>1</v>
      </c>
      <c r="AA405" s="5">
        <f t="shared" si="12"/>
        <v>0</v>
      </c>
      <c r="AB405" s="5">
        <f t="shared" si="13"/>
        <v>0</v>
      </c>
    </row>
    <row r="406" spans="1:28" x14ac:dyDescent="0.3">
      <c r="A406">
        <v>405</v>
      </c>
      <c r="B406" t="s">
        <v>1303</v>
      </c>
      <c r="D406" t="s">
        <v>1307</v>
      </c>
      <c r="E406" t="s">
        <v>1308</v>
      </c>
      <c r="F406" t="s">
        <v>1309</v>
      </c>
      <c r="G406">
        <v>1</v>
      </c>
      <c r="H406">
        <v>1</v>
      </c>
      <c r="I406" t="s">
        <v>37</v>
      </c>
      <c r="J406" s="1">
        <v>0</v>
      </c>
      <c r="L406" s="2">
        <v>1</v>
      </c>
      <c r="AA406" s="5">
        <f t="shared" si="12"/>
        <v>1</v>
      </c>
      <c r="AB406" s="5">
        <f t="shared" si="13"/>
        <v>1</v>
      </c>
    </row>
    <row r="407" spans="1:28" x14ac:dyDescent="0.3">
      <c r="A407">
        <v>406</v>
      </c>
      <c r="B407" t="s">
        <v>1303</v>
      </c>
      <c r="D407" t="s">
        <v>1310</v>
      </c>
      <c r="E407" t="s">
        <v>1311</v>
      </c>
      <c r="F407" t="s">
        <v>1312</v>
      </c>
      <c r="G407">
        <v>1</v>
      </c>
      <c r="H407">
        <v>1</v>
      </c>
      <c r="I407" t="s">
        <v>48</v>
      </c>
      <c r="J407" s="1">
        <v>1</v>
      </c>
      <c r="K407" s="2">
        <v>1</v>
      </c>
      <c r="AA407" s="5">
        <f t="shared" si="12"/>
        <v>1</v>
      </c>
      <c r="AB407" s="5">
        <f t="shared" si="13"/>
        <v>1</v>
      </c>
    </row>
    <row r="408" spans="1:28" x14ac:dyDescent="0.3">
      <c r="A408">
        <v>407</v>
      </c>
      <c r="B408" t="s">
        <v>1303</v>
      </c>
      <c r="D408" t="s">
        <v>1313</v>
      </c>
      <c r="E408" t="s">
        <v>1314</v>
      </c>
      <c r="F408" t="s">
        <v>1315</v>
      </c>
      <c r="G408">
        <v>1</v>
      </c>
      <c r="H408">
        <v>1</v>
      </c>
      <c r="I408" t="s">
        <v>48</v>
      </c>
      <c r="J408" s="1">
        <v>1</v>
      </c>
      <c r="AA408" s="5">
        <f t="shared" si="12"/>
        <v>0</v>
      </c>
      <c r="AB408" s="5">
        <f t="shared" si="13"/>
        <v>0</v>
      </c>
    </row>
    <row r="409" spans="1:28" x14ac:dyDescent="0.3">
      <c r="A409">
        <v>408</v>
      </c>
      <c r="B409" t="s">
        <v>1303</v>
      </c>
      <c r="D409" t="s">
        <v>1316</v>
      </c>
      <c r="E409" t="s">
        <v>1317</v>
      </c>
      <c r="F409" t="s">
        <v>1318</v>
      </c>
      <c r="G409">
        <v>10</v>
      </c>
      <c r="H409">
        <v>10</v>
      </c>
      <c r="I409" t="s">
        <v>48</v>
      </c>
      <c r="J409" s="1">
        <v>10</v>
      </c>
      <c r="AA409" s="5">
        <f t="shared" si="12"/>
        <v>0</v>
      </c>
      <c r="AB409" s="5">
        <f t="shared" si="13"/>
        <v>0</v>
      </c>
    </row>
    <row r="410" spans="1:28" x14ac:dyDescent="0.3">
      <c r="A410">
        <v>409</v>
      </c>
      <c r="B410" t="s">
        <v>1303</v>
      </c>
      <c r="D410" t="s">
        <v>1319</v>
      </c>
      <c r="E410" t="s">
        <v>1320</v>
      </c>
      <c r="F410" t="s">
        <v>1321</v>
      </c>
      <c r="G410">
        <v>1</v>
      </c>
      <c r="H410">
        <v>1</v>
      </c>
      <c r="I410" t="s">
        <v>32</v>
      </c>
      <c r="J410" s="1">
        <v>0</v>
      </c>
      <c r="K410" s="2">
        <v>0</v>
      </c>
      <c r="L410" s="2">
        <v>1</v>
      </c>
      <c r="M410" s="2">
        <v>0</v>
      </c>
      <c r="N410" s="2">
        <v>0</v>
      </c>
      <c r="O410" s="2">
        <v>0</v>
      </c>
      <c r="P410">
        <v>0</v>
      </c>
      <c r="Q410">
        <v>0</v>
      </c>
      <c r="R410">
        <v>0</v>
      </c>
      <c r="S410">
        <v>0</v>
      </c>
      <c r="T410">
        <v>0</v>
      </c>
      <c r="U410">
        <v>0</v>
      </c>
      <c r="V410">
        <v>0</v>
      </c>
      <c r="W410">
        <v>0</v>
      </c>
      <c r="X410">
        <v>0</v>
      </c>
      <c r="Y410">
        <v>0</v>
      </c>
      <c r="Z410">
        <v>0</v>
      </c>
      <c r="AA410" s="5">
        <f t="shared" si="12"/>
        <v>1</v>
      </c>
      <c r="AB410" s="5">
        <f t="shared" si="13"/>
        <v>1</v>
      </c>
    </row>
    <row r="411" spans="1:28" x14ac:dyDescent="0.3">
      <c r="A411">
        <v>410</v>
      </c>
      <c r="B411" t="s">
        <v>1322</v>
      </c>
      <c r="D411" t="s">
        <v>1323</v>
      </c>
      <c r="E411" t="s">
        <v>1324</v>
      </c>
      <c r="F411" t="s">
        <v>1325</v>
      </c>
      <c r="G411">
        <v>1</v>
      </c>
      <c r="H411">
        <v>1</v>
      </c>
      <c r="I411" t="s">
        <v>32</v>
      </c>
      <c r="J411" s="1">
        <v>0</v>
      </c>
      <c r="K411" s="2">
        <v>1</v>
      </c>
      <c r="AA411" s="5">
        <f t="shared" si="12"/>
        <v>1</v>
      </c>
      <c r="AB411" s="5">
        <f t="shared" si="13"/>
        <v>1</v>
      </c>
    </row>
    <row r="412" spans="1:28" x14ac:dyDescent="0.3">
      <c r="A412">
        <v>411</v>
      </c>
      <c r="B412" t="s">
        <v>1322</v>
      </c>
      <c r="D412" t="s">
        <v>1326</v>
      </c>
      <c r="E412" t="s">
        <v>1327</v>
      </c>
      <c r="F412" t="s">
        <v>1328</v>
      </c>
      <c r="G412">
        <v>2</v>
      </c>
      <c r="H412">
        <v>2</v>
      </c>
      <c r="I412" t="s">
        <v>32</v>
      </c>
      <c r="J412" s="1">
        <v>0</v>
      </c>
      <c r="K412" s="2">
        <v>1</v>
      </c>
      <c r="L412" s="2">
        <v>1</v>
      </c>
      <c r="AA412" s="5">
        <f t="shared" si="12"/>
        <v>2</v>
      </c>
      <c r="AB412" s="5">
        <f t="shared" si="13"/>
        <v>2</v>
      </c>
    </row>
    <row r="413" spans="1:28" x14ac:dyDescent="0.3">
      <c r="A413">
        <v>412</v>
      </c>
      <c r="B413" t="s">
        <v>1329</v>
      </c>
      <c r="D413" t="s">
        <v>1330</v>
      </c>
      <c r="E413" t="s">
        <v>1331</v>
      </c>
      <c r="F413" t="s">
        <v>1332</v>
      </c>
      <c r="G413">
        <v>1</v>
      </c>
      <c r="H413">
        <v>1</v>
      </c>
      <c r="I413" t="s">
        <v>37</v>
      </c>
      <c r="J413" s="1">
        <v>0</v>
      </c>
      <c r="K413" s="2">
        <v>1</v>
      </c>
      <c r="AA413" s="5">
        <f t="shared" si="12"/>
        <v>1</v>
      </c>
      <c r="AB413" s="5">
        <f t="shared" si="13"/>
        <v>1</v>
      </c>
    </row>
    <row r="414" spans="1:28" x14ac:dyDescent="0.3">
      <c r="A414">
        <v>413</v>
      </c>
      <c r="B414" t="s">
        <v>1329</v>
      </c>
      <c r="D414" t="s">
        <v>1333</v>
      </c>
      <c r="E414" t="s">
        <v>1334</v>
      </c>
      <c r="F414" t="s">
        <v>1335</v>
      </c>
      <c r="G414">
        <v>1</v>
      </c>
      <c r="H414">
        <v>1</v>
      </c>
      <c r="I414" t="s">
        <v>37</v>
      </c>
      <c r="J414" s="1">
        <v>0</v>
      </c>
      <c r="K414" s="2">
        <v>1</v>
      </c>
      <c r="L414" s="2">
        <v>0</v>
      </c>
      <c r="M414" s="2">
        <v>0</v>
      </c>
      <c r="N414" s="2">
        <v>0</v>
      </c>
      <c r="O414" s="2">
        <v>0</v>
      </c>
      <c r="P414">
        <v>0</v>
      </c>
      <c r="Q414">
        <v>0</v>
      </c>
      <c r="R414">
        <v>0</v>
      </c>
      <c r="S414">
        <v>0</v>
      </c>
      <c r="T414">
        <v>0</v>
      </c>
      <c r="U414">
        <v>0</v>
      </c>
      <c r="V414">
        <v>0</v>
      </c>
      <c r="W414">
        <v>0</v>
      </c>
      <c r="X414">
        <v>0</v>
      </c>
      <c r="Y414">
        <v>0</v>
      </c>
      <c r="Z414">
        <v>0</v>
      </c>
      <c r="AA414" s="5">
        <f t="shared" si="12"/>
        <v>1</v>
      </c>
      <c r="AB414" s="5">
        <f t="shared" si="13"/>
        <v>1</v>
      </c>
    </row>
    <row r="415" spans="1:28" x14ac:dyDescent="0.3">
      <c r="A415">
        <v>414</v>
      </c>
      <c r="B415" t="s">
        <v>1329</v>
      </c>
      <c r="D415" t="s">
        <v>1336</v>
      </c>
      <c r="E415" t="s">
        <v>1337</v>
      </c>
      <c r="F415" t="s">
        <v>1338</v>
      </c>
      <c r="G415">
        <v>1</v>
      </c>
      <c r="H415">
        <v>1</v>
      </c>
      <c r="I415" t="s">
        <v>37</v>
      </c>
      <c r="J415" s="1">
        <v>0</v>
      </c>
      <c r="K415" s="2">
        <v>1</v>
      </c>
      <c r="L415" s="2">
        <v>0</v>
      </c>
      <c r="M415" s="2">
        <v>0</v>
      </c>
      <c r="N415" s="2">
        <v>0</v>
      </c>
      <c r="O415" s="2">
        <v>0</v>
      </c>
      <c r="P415">
        <v>0</v>
      </c>
      <c r="Q415">
        <v>0</v>
      </c>
      <c r="R415">
        <v>0</v>
      </c>
      <c r="S415">
        <v>0</v>
      </c>
      <c r="T415">
        <v>0</v>
      </c>
      <c r="U415">
        <v>0</v>
      </c>
      <c r="V415">
        <v>0</v>
      </c>
      <c r="W415">
        <v>0</v>
      </c>
      <c r="X415">
        <v>0</v>
      </c>
      <c r="Y415">
        <v>0</v>
      </c>
      <c r="Z415">
        <v>0</v>
      </c>
      <c r="AA415" s="5">
        <f t="shared" si="12"/>
        <v>1</v>
      </c>
      <c r="AB415" s="5">
        <f t="shared" si="13"/>
        <v>1</v>
      </c>
    </row>
    <row r="416" spans="1:28" x14ac:dyDescent="0.3">
      <c r="A416">
        <v>415</v>
      </c>
      <c r="B416" t="s">
        <v>1339</v>
      </c>
      <c r="D416" t="s">
        <v>1340</v>
      </c>
      <c r="E416" t="s">
        <v>1341</v>
      </c>
      <c r="F416" t="s">
        <v>1342</v>
      </c>
      <c r="G416">
        <v>2</v>
      </c>
      <c r="H416">
        <v>2</v>
      </c>
      <c r="I416" t="s">
        <v>37</v>
      </c>
      <c r="J416" s="1">
        <v>0</v>
      </c>
      <c r="K416" s="2">
        <v>1</v>
      </c>
      <c r="AA416" s="5">
        <f t="shared" si="12"/>
        <v>1</v>
      </c>
      <c r="AB416" s="5">
        <f t="shared" si="13"/>
        <v>1</v>
      </c>
    </row>
    <row r="417" spans="1:28" x14ac:dyDescent="0.3">
      <c r="A417">
        <v>416</v>
      </c>
      <c r="B417" t="s">
        <v>1343</v>
      </c>
      <c r="D417" t="s">
        <v>1344</v>
      </c>
      <c r="E417" t="s">
        <v>1345</v>
      </c>
      <c r="F417" t="s">
        <v>1346</v>
      </c>
      <c r="G417">
        <v>1</v>
      </c>
      <c r="H417">
        <v>1</v>
      </c>
      <c r="I417" t="s">
        <v>37</v>
      </c>
      <c r="J417" s="1">
        <v>0</v>
      </c>
      <c r="K417" s="2">
        <v>1</v>
      </c>
      <c r="AA417" s="5">
        <f t="shared" si="12"/>
        <v>1</v>
      </c>
      <c r="AB417" s="5">
        <f t="shared" si="13"/>
        <v>1</v>
      </c>
    </row>
    <row r="418" spans="1:28" x14ac:dyDescent="0.3">
      <c r="A418">
        <v>417</v>
      </c>
      <c r="B418" t="s">
        <v>1347</v>
      </c>
      <c r="D418" t="s">
        <v>1348</v>
      </c>
      <c r="E418" t="s">
        <v>1349</v>
      </c>
      <c r="F418" t="s">
        <v>1350</v>
      </c>
      <c r="G418">
        <v>1</v>
      </c>
      <c r="H418">
        <v>1</v>
      </c>
      <c r="I418" t="s">
        <v>48</v>
      </c>
      <c r="J418" s="1">
        <v>0</v>
      </c>
      <c r="AA418" s="5">
        <f t="shared" si="12"/>
        <v>0</v>
      </c>
      <c r="AB418" s="5">
        <f t="shared" si="13"/>
        <v>0</v>
      </c>
    </row>
    <row r="419" spans="1:28" x14ac:dyDescent="0.3">
      <c r="A419">
        <v>418</v>
      </c>
      <c r="B419" t="s">
        <v>1347</v>
      </c>
      <c r="D419" t="s">
        <v>1351</v>
      </c>
      <c r="E419" t="s">
        <v>1352</v>
      </c>
      <c r="F419" t="s">
        <v>1353</v>
      </c>
      <c r="G419">
        <v>1</v>
      </c>
      <c r="H419">
        <v>1</v>
      </c>
      <c r="I419" t="s">
        <v>32</v>
      </c>
      <c r="J419" s="1">
        <v>0</v>
      </c>
      <c r="K419" s="2">
        <v>1</v>
      </c>
      <c r="AA419" s="5">
        <f t="shared" si="12"/>
        <v>1</v>
      </c>
      <c r="AB419" s="5">
        <f t="shared" si="13"/>
        <v>1</v>
      </c>
    </row>
    <row r="420" spans="1:28" x14ac:dyDescent="0.3">
      <c r="A420">
        <v>419</v>
      </c>
      <c r="B420" t="s">
        <v>1347</v>
      </c>
      <c r="D420" t="s">
        <v>1354</v>
      </c>
      <c r="E420" t="s">
        <v>1355</v>
      </c>
      <c r="F420" t="s">
        <v>1356</v>
      </c>
      <c r="G420">
        <v>1</v>
      </c>
      <c r="H420">
        <v>1</v>
      </c>
      <c r="I420" t="s">
        <v>32</v>
      </c>
      <c r="J420" s="1">
        <v>0</v>
      </c>
      <c r="K420" s="2">
        <v>1</v>
      </c>
      <c r="AA420" s="5">
        <f t="shared" si="12"/>
        <v>1</v>
      </c>
      <c r="AB420" s="5">
        <f t="shared" si="13"/>
        <v>1</v>
      </c>
    </row>
    <row r="421" spans="1:28" x14ac:dyDescent="0.3">
      <c r="A421">
        <v>420</v>
      </c>
      <c r="B421" t="s">
        <v>1347</v>
      </c>
      <c r="D421" t="s">
        <v>1357</v>
      </c>
      <c r="E421" t="s">
        <v>1358</v>
      </c>
      <c r="F421" t="s">
        <v>1359</v>
      </c>
      <c r="G421">
        <v>1</v>
      </c>
      <c r="H421">
        <v>1</v>
      </c>
      <c r="I421" t="s">
        <v>32</v>
      </c>
      <c r="J421" s="1">
        <v>0</v>
      </c>
      <c r="K421" s="2">
        <v>1</v>
      </c>
      <c r="AA421" s="5">
        <f t="shared" si="12"/>
        <v>1</v>
      </c>
      <c r="AB421" s="5">
        <f t="shared" si="13"/>
        <v>1</v>
      </c>
    </row>
    <row r="422" spans="1:28" x14ac:dyDescent="0.3">
      <c r="A422">
        <v>421</v>
      </c>
      <c r="B422" t="s">
        <v>1347</v>
      </c>
      <c r="D422" t="s">
        <v>1360</v>
      </c>
      <c r="E422" t="s">
        <v>1361</v>
      </c>
      <c r="F422" t="s">
        <v>1362</v>
      </c>
      <c r="G422">
        <v>1</v>
      </c>
      <c r="H422">
        <v>1</v>
      </c>
      <c r="I422" t="s">
        <v>32</v>
      </c>
      <c r="J422" s="1">
        <v>0</v>
      </c>
      <c r="K422" s="2">
        <v>1</v>
      </c>
      <c r="AA422" s="5">
        <f t="shared" si="12"/>
        <v>1</v>
      </c>
      <c r="AB422" s="5">
        <f t="shared" si="13"/>
        <v>1</v>
      </c>
    </row>
    <row r="423" spans="1:28" x14ac:dyDescent="0.3">
      <c r="A423">
        <v>422</v>
      </c>
      <c r="B423" t="s">
        <v>1347</v>
      </c>
      <c r="D423" t="s">
        <v>1363</v>
      </c>
      <c r="E423" t="s">
        <v>1364</v>
      </c>
      <c r="F423" t="s">
        <v>1365</v>
      </c>
      <c r="G423">
        <v>7</v>
      </c>
      <c r="H423">
        <v>7</v>
      </c>
      <c r="I423" t="s">
        <v>37</v>
      </c>
      <c r="J423" s="1">
        <v>0</v>
      </c>
      <c r="K423" s="2">
        <v>2</v>
      </c>
      <c r="L423" s="2">
        <v>2</v>
      </c>
      <c r="M423" s="2">
        <v>1</v>
      </c>
      <c r="N423" s="2">
        <v>2</v>
      </c>
      <c r="AA423" s="5">
        <f t="shared" si="12"/>
        <v>7</v>
      </c>
      <c r="AB423" s="5">
        <f t="shared" si="13"/>
        <v>7</v>
      </c>
    </row>
    <row r="424" spans="1:28" x14ac:dyDescent="0.3">
      <c r="A424">
        <v>423</v>
      </c>
      <c r="B424" t="s">
        <v>1366</v>
      </c>
      <c r="C424" t="s">
        <v>1367</v>
      </c>
      <c r="D424" t="s">
        <v>1368</v>
      </c>
      <c r="E424" t="s">
        <v>1369</v>
      </c>
      <c r="F424" t="s">
        <v>1370</v>
      </c>
      <c r="G424">
        <v>5</v>
      </c>
      <c r="H424">
        <v>5</v>
      </c>
      <c r="I424" t="s">
        <v>32</v>
      </c>
      <c r="J424" s="1">
        <v>0</v>
      </c>
      <c r="M424" s="2">
        <v>2</v>
      </c>
      <c r="N424" s="2">
        <v>3</v>
      </c>
      <c r="AA424" s="5">
        <f t="shared" si="12"/>
        <v>5</v>
      </c>
      <c r="AB424" s="5">
        <f t="shared" si="13"/>
        <v>5</v>
      </c>
    </row>
    <row r="425" spans="1:28" x14ac:dyDescent="0.3">
      <c r="A425">
        <v>424</v>
      </c>
      <c r="B425" t="s">
        <v>1366</v>
      </c>
      <c r="D425" t="s">
        <v>1371</v>
      </c>
      <c r="E425" t="s">
        <v>1372</v>
      </c>
      <c r="F425" t="s">
        <v>1373</v>
      </c>
      <c r="G425">
        <v>1</v>
      </c>
      <c r="H425">
        <v>1</v>
      </c>
      <c r="I425" t="s">
        <v>37</v>
      </c>
      <c r="J425" s="1">
        <v>0</v>
      </c>
      <c r="K425" s="2">
        <v>1</v>
      </c>
      <c r="AA425" s="5">
        <f t="shared" si="12"/>
        <v>1</v>
      </c>
      <c r="AB425" s="5">
        <f t="shared" si="13"/>
        <v>1</v>
      </c>
    </row>
    <row r="426" spans="1:28" x14ac:dyDescent="0.3">
      <c r="A426">
        <v>425</v>
      </c>
      <c r="B426" t="s">
        <v>1366</v>
      </c>
      <c r="D426" t="s">
        <v>1374</v>
      </c>
      <c r="E426" t="s">
        <v>1375</v>
      </c>
      <c r="F426" t="s">
        <v>1376</v>
      </c>
      <c r="G426">
        <v>5</v>
      </c>
      <c r="H426">
        <v>5</v>
      </c>
      <c r="I426" t="s">
        <v>32</v>
      </c>
      <c r="J426" s="1">
        <v>0</v>
      </c>
      <c r="K426" s="2">
        <v>0</v>
      </c>
      <c r="L426" s="2">
        <v>2</v>
      </c>
      <c r="M426" s="2">
        <v>2</v>
      </c>
      <c r="N426" s="2">
        <v>1</v>
      </c>
      <c r="O426" s="2">
        <v>0</v>
      </c>
      <c r="P426">
        <v>0</v>
      </c>
      <c r="Q426">
        <v>0</v>
      </c>
      <c r="R426">
        <v>0</v>
      </c>
      <c r="S426">
        <v>0</v>
      </c>
      <c r="T426">
        <v>0</v>
      </c>
      <c r="U426">
        <v>0</v>
      </c>
      <c r="V426">
        <v>0</v>
      </c>
      <c r="W426">
        <v>0</v>
      </c>
      <c r="X426">
        <v>0</v>
      </c>
      <c r="Y426">
        <v>0</v>
      </c>
      <c r="Z426">
        <v>0</v>
      </c>
      <c r="AA426" s="5">
        <f t="shared" si="12"/>
        <v>5</v>
      </c>
      <c r="AB426" s="5">
        <f t="shared" si="13"/>
        <v>5</v>
      </c>
    </row>
    <row r="427" spans="1:28" x14ac:dyDescent="0.3">
      <c r="A427">
        <v>426</v>
      </c>
      <c r="B427" t="s">
        <v>1377</v>
      </c>
      <c r="D427" t="s">
        <v>1378</v>
      </c>
      <c r="E427" t="s">
        <v>1379</v>
      </c>
      <c r="F427" t="s">
        <v>1380</v>
      </c>
      <c r="G427">
        <v>5</v>
      </c>
      <c r="H427">
        <v>5</v>
      </c>
      <c r="I427" t="s">
        <v>37</v>
      </c>
      <c r="J427" s="1">
        <v>0</v>
      </c>
      <c r="K427" s="2">
        <v>1</v>
      </c>
      <c r="L427" s="2">
        <v>1</v>
      </c>
      <c r="M427" s="2">
        <v>1</v>
      </c>
      <c r="N427" s="2">
        <v>2</v>
      </c>
      <c r="AA427" s="5">
        <f t="shared" si="12"/>
        <v>5</v>
      </c>
      <c r="AB427" s="5">
        <f t="shared" si="13"/>
        <v>5</v>
      </c>
    </row>
    <row r="428" spans="1:28" x14ac:dyDescent="0.3">
      <c r="A428">
        <v>427</v>
      </c>
      <c r="B428" t="s">
        <v>1381</v>
      </c>
      <c r="D428" t="s">
        <v>1382</v>
      </c>
      <c r="E428" t="s">
        <v>1383</v>
      </c>
      <c r="F428" t="s">
        <v>1384</v>
      </c>
      <c r="G428">
        <v>1</v>
      </c>
      <c r="H428">
        <v>1</v>
      </c>
      <c r="I428" t="s">
        <v>37</v>
      </c>
      <c r="J428" s="1">
        <v>0</v>
      </c>
      <c r="K428" s="2">
        <v>1</v>
      </c>
      <c r="AA428" s="5">
        <f t="shared" si="12"/>
        <v>1</v>
      </c>
      <c r="AB428" s="5">
        <f t="shared" si="13"/>
        <v>1</v>
      </c>
    </row>
    <row r="429" spans="1:28" x14ac:dyDescent="0.3">
      <c r="A429">
        <v>428</v>
      </c>
      <c r="B429" t="s">
        <v>1381</v>
      </c>
      <c r="D429" t="s">
        <v>1385</v>
      </c>
      <c r="E429" t="s">
        <v>1386</v>
      </c>
      <c r="F429" t="s">
        <v>1387</v>
      </c>
      <c r="G429">
        <v>1</v>
      </c>
      <c r="H429">
        <v>1</v>
      </c>
      <c r="I429" t="s">
        <v>37</v>
      </c>
      <c r="J429" s="1">
        <v>0</v>
      </c>
      <c r="K429" s="2">
        <v>1</v>
      </c>
      <c r="AA429" s="5">
        <f t="shared" si="12"/>
        <v>1</v>
      </c>
      <c r="AB429" s="5">
        <f t="shared" si="13"/>
        <v>1</v>
      </c>
    </row>
    <row r="430" spans="1:28" x14ac:dyDescent="0.3">
      <c r="A430">
        <v>429</v>
      </c>
      <c r="B430" t="s">
        <v>1381</v>
      </c>
      <c r="D430" t="s">
        <v>1388</v>
      </c>
      <c r="E430" t="s">
        <v>1389</v>
      </c>
      <c r="F430" t="s">
        <v>1390</v>
      </c>
      <c r="G430">
        <v>5</v>
      </c>
      <c r="H430">
        <v>5</v>
      </c>
      <c r="I430" t="s">
        <v>48</v>
      </c>
      <c r="J430" s="1">
        <v>2</v>
      </c>
      <c r="K430" s="2">
        <v>1</v>
      </c>
      <c r="AA430" s="5">
        <f t="shared" si="12"/>
        <v>1</v>
      </c>
      <c r="AB430" s="5">
        <f t="shared" si="13"/>
        <v>1</v>
      </c>
    </row>
    <row r="431" spans="1:28" x14ac:dyDescent="0.3">
      <c r="A431">
        <v>430</v>
      </c>
      <c r="B431" t="s">
        <v>1381</v>
      </c>
      <c r="D431" t="s">
        <v>1391</v>
      </c>
      <c r="E431" t="s">
        <v>1392</v>
      </c>
      <c r="F431" t="s">
        <v>1393</v>
      </c>
      <c r="G431">
        <v>1</v>
      </c>
      <c r="H431">
        <v>1</v>
      </c>
      <c r="I431" t="s">
        <v>32</v>
      </c>
      <c r="J431" s="1">
        <v>0</v>
      </c>
      <c r="L431" s="2">
        <v>1</v>
      </c>
      <c r="AA431" s="5">
        <f t="shared" si="12"/>
        <v>1</v>
      </c>
      <c r="AB431" s="5">
        <f t="shared" si="13"/>
        <v>1</v>
      </c>
    </row>
    <row r="432" spans="1:28" x14ac:dyDescent="0.3">
      <c r="A432">
        <v>431</v>
      </c>
      <c r="B432" t="s">
        <v>1381</v>
      </c>
      <c r="D432" t="s">
        <v>1394</v>
      </c>
      <c r="E432" t="s">
        <v>1395</v>
      </c>
      <c r="F432" t="s">
        <v>1396</v>
      </c>
      <c r="G432">
        <v>1</v>
      </c>
      <c r="H432">
        <v>1</v>
      </c>
      <c r="I432" t="s">
        <v>32</v>
      </c>
      <c r="J432" s="1">
        <v>0</v>
      </c>
      <c r="L432" s="2">
        <v>1</v>
      </c>
      <c r="AA432" s="5">
        <f t="shared" si="12"/>
        <v>1</v>
      </c>
      <c r="AB432" s="5">
        <f t="shared" si="13"/>
        <v>1</v>
      </c>
    </row>
    <row r="433" spans="1:28" x14ac:dyDescent="0.3">
      <c r="A433">
        <v>432</v>
      </c>
      <c r="B433" t="s">
        <v>1381</v>
      </c>
      <c r="D433" t="s">
        <v>1397</v>
      </c>
      <c r="E433" t="s">
        <v>1398</v>
      </c>
      <c r="F433" t="s">
        <v>1399</v>
      </c>
      <c r="G433">
        <v>1</v>
      </c>
      <c r="H433">
        <v>1</v>
      </c>
      <c r="I433" t="s">
        <v>37</v>
      </c>
      <c r="J433" s="1">
        <v>0</v>
      </c>
      <c r="L433" s="2">
        <v>1</v>
      </c>
      <c r="AA433" s="5">
        <f t="shared" si="12"/>
        <v>1</v>
      </c>
      <c r="AB433" s="5">
        <f t="shared" si="13"/>
        <v>1</v>
      </c>
    </row>
    <row r="434" spans="1:28" x14ac:dyDescent="0.3">
      <c r="A434">
        <v>433</v>
      </c>
      <c r="B434" t="s">
        <v>1381</v>
      </c>
      <c r="D434" t="s">
        <v>1400</v>
      </c>
      <c r="E434" t="s">
        <v>1401</v>
      </c>
      <c r="F434" t="s">
        <v>1402</v>
      </c>
      <c r="G434">
        <v>1</v>
      </c>
      <c r="H434">
        <v>1</v>
      </c>
      <c r="I434" t="s">
        <v>48</v>
      </c>
      <c r="J434" s="1">
        <v>1</v>
      </c>
      <c r="AA434" s="5">
        <f t="shared" si="12"/>
        <v>0</v>
      </c>
      <c r="AB434" s="5">
        <f t="shared" si="13"/>
        <v>0</v>
      </c>
    </row>
    <row r="435" spans="1:28" x14ac:dyDescent="0.3">
      <c r="A435">
        <v>434</v>
      </c>
      <c r="B435" t="s">
        <v>1381</v>
      </c>
      <c r="D435" t="s">
        <v>1403</v>
      </c>
      <c r="E435" t="s">
        <v>1404</v>
      </c>
      <c r="F435" t="s">
        <v>1405</v>
      </c>
      <c r="G435">
        <v>1</v>
      </c>
      <c r="H435">
        <v>1</v>
      </c>
      <c r="I435" t="s">
        <v>48</v>
      </c>
      <c r="J435" s="1">
        <v>1</v>
      </c>
      <c r="AA435" s="5">
        <f t="shared" si="12"/>
        <v>0</v>
      </c>
      <c r="AB435" s="5">
        <f t="shared" si="13"/>
        <v>0</v>
      </c>
    </row>
    <row r="436" spans="1:28" x14ac:dyDescent="0.3">
      <c r="A436">
        <v>435</v>
      </c>
      <c r="B436" t="s">
        <v>1381</v>
      </c>
      <c r="D436" t="s">
        <v>1406</v>
      </c>
      <c r="E436" t="s">
        <v>1407</v>
      </c>
      <c r="F436" t="s">
        <v>1408</v>
      </c>
      <c r="G436">
        <v>1</v>
      </c>
      <c r="H436">
        <v>1</v>
      </c>
      <c r="I436" t="s">
        <v>37</v>
      </c>
      <c r="J436" s="1">
        <v>0</v>
      </c>
      <c r="K436" s="2">
        <v>1</v>
      </c>
      <c r="AA436" s="5">
        <f t="shared" si="12"/>
        <v>1</v>
      </c>
      <c r="AB436" s="5">
        <f t="shared" si="13"/>
        <v>1</v>
      </c>
    </row>
    <row r="437" spans="1:28" x14ac:dyDescent="0.3">
      <c r="A437">
        <v>436</v>
      </c>
      <c r="B437" t="s">
        <v>1381</v>
      </c>
      <c r="D437" t="s">
        <v>1409</v>
      </c>
      <c r="E437" t="s">
        <v>1410</v>
      </c>
      <c r="F437" t="s">
        <v>1411</v>
      </c>
      <c r="G437">
        <v>2</v>
      </c>
      <c r="H437">
        <v>2</v>
      </c>
      <c r="I437" t="s">
        <v>32</v>
      </c>
      <c r="J437" s="1">
        <v>0</v>
      </c>
      <c r="K437" s="2">
        <v>1</v>
      </c>
      <c r="L437" s="2">
        <v>1</v>
      </c>
      <c r="AA437" s="5">
        <f t="shared" si="12"/>
        <v>2</v>
      </c>
      <c r="AB437" s="5">
        <f t="shared" si="13"/>
        <v>2</v>
      </c>
    </row>
    <row r="438" spans="1:28" x14ac:dyDescent="0.3">
      <c r="A438">
        <v>437</v>
      </c>
      <c r="B438" t="s">
        <v>1381</v>
      </c>
      <c r="D438" t="s">
        <v>1412</v>
      </c>
      <c r="E438" t="s">
        <v>1413</v>
      </c>
      <c r="F438" t="s">
        <v>1414</v>
      </c>
      <c r="G438">
        <v>1</v>
      </c>
      <c r="H438">
        <v>1</v>
      </c>
      <c r="I438" t="s">
        <v>37</v>
      </c>
      <c r="J438" s="1">
        <v>0</v>
      </c>
      <c r="K438" s="2">
        <v>1</v>
      </c>
      <c r="AA438" s="5">
        <f t="shared" si="12"/>
        <v>1</v>
      </c>
      <c r="AB438" s="5">
        <f t="shared" si="13"/>
        <v>1</v>
      </c>
    </row>
    <row r="439" spans="1:28" x14ac:dyDescent="0.3">
      <c r="A439">
        <v>438</v>
      </c>
      <c r="B439" t="s">
        <v>1381</v>
      </c>
      <c r="C439" t="s">
        <v>1415</v>
      </c>
      <c r="D439" t="s">
        <v>1416</v>
      </c>
      <c r="E439" t="s">
        <v>1417</v>
      </c>
      <c r="F439" t="s">
        <v>1418</v>
      </c>
      <c r="G439">
        <v>69</v>
      </c>
      <c r="H439">
        <v>69</v>
      </c>
      <c r="I439" t="s">
        <v>32</v>
      </c>
      <c r="J439" s="1">
        <v>0</v>
      </c>
      <c r="K439" s="2">
        <v>9</v>
      </c>
      <c r="L439" s="2">
        <v>20</v>
      </c>
      <c r="M439" s="2">
        <v>20</v>
      </c>
      <c r="N439" s="2">
        <v>20</v>
      </c>
      <c r="AA439" s="5">
        <f t="shared" si="12"/>
        <v>69</v>
      </c>
      <c r="AB439" s="5">
        <f t="shared" si="13"/>
        <v>69</v>
      </c>
    </row>
    <row r="440" spans="1:28" x14ac:dyDescent="0.3">
      <c r="A440">
        <v>439</v>
      </c>
      <c r="B440" t="s">
        <v>1381</v>
      </c>
      <c r="D440" t="s">
        <v>1419</v>
      </c>
      <c r="E440" t="s">
        <v>1420</v>
      </c>
      <c r="F440" t="s">
        <v>1421</v>
      </c>
      <c r="G440">
        <v>1</v>
      </c>
      <c r="H440">
        <v>1</v>
      </c>
      <c r="I440" t="s">
        <v>37</v>
      </c>
      <c r="J440" s="1">
        <v>0</v>
      </c>
      <c r="K440" s="2">
        <v>1</v>
      </c>
      <c r="AA440" s="5">
        <f t="shared" si="12"/>
        <v>1</v>
      </c>
      <c r="AB440" s="5">
        <f t="shared" si="13"/>
        <v>1</v>
      </c>
    </row>
    <row r="441" spans="1:28" x14ac:dyDescent="0.3">
      <c r="A441">
        <v>440</v>
      </c>
      <c r="B441" t="s">
        <v>1381</v>
      </c>
      <c r="D441" t="s">
        <v>1422</v>
      </c>
      <c r="E441" t="s">
        <v>1423</v>
      </c>
      <c r="F441" t="s">
        <v>1424</v>
      </c>
      <c r="G441">
        <v>1</v>
      </c>
      <c r="H441">
        <v>1</v>
      </c>
      <c r="I441" t="s">
        <v>37</v>
      </c>
      <c r="J441" s="1">
        <v>0</v>
      </c>
      <c r="K441" s="2">
        <v>1</v>
      </c>
      <c r="AA441" s="5">
        <f t="shared" si="12"/>
        <v>1</v>
      </c>
      <c r="AB441" s="5">
        <f t="shared" si="13"/>
        <v>1</v>
      </c>
    </row>
    <row r="442" spans="1:28" x14ac:dyDescent="0.3">
      <c r="A442">
        <v>441</v>
      </c>
      <c r="B442" t="s">
        <v>1381</v>
      </c>
      <c r="D442" t="s">
        <v>1425</v>
      </c>
      <c r="E442" t="s">
        <v>1426</v>
      </c>
      <c r="F442" t="s">
        <v>1427</v>
      </c>
      <c r="G442">
        <v>1</v>
      </c>
      <c r="H442">
        <v>1</v>
      </c>
      <c r="I442" t="s">
        <v>37</v>
      </c>
      <c r="J442" s="1">
        <v>0</v>
      </c>
      <c r="K442" s="2">
        <v>1</v>
      </c>
      <c r="L442" s="2">
        <v>0</v>
      </c>
      <c r="M442" s="2">
        <v>0</v>
      </c>
      <c r="N442" s="2">
        <v>0</v>
      </c>
      <c r="O442" s="2">
        <v>0</v>
      </c>
      <c r="P442">
        <v>0</v>
      </c>
      <c r="Q442">
        <v>0</v>
      </c>
      <c r="R442">
        <v>0</v>
      </c>
      <c r="S442">
        <v>0</v>
      </c>
      <c r="T442">
        <v>0</v>
      </c>
      <c r="U442">
        <v>0</v>
      </c>
      <c r="V442">
        <v>0</v>
      </c>
      <c r="W442">
        <v>0</v>
      </c>
      <c r="X442">
        <v>0</v>
      </c>
      <c r="Y442">
        <v>0</v>
      </c>
      <c r="Z442">
        <v>0</v>
      </c>
      <c r="AA442" s="5">
        <f t="shared" si="12"/>
        <v>1</v>
      </c>
      <c r="AB442" s="5">
        <f t="shared" si="13"/>
        <v>1</v>
      </c>
    </row>
    <row r="443" spans="1:28" x14ac:dyDescent="0.3">
      <c r="A443">
        <v>442</v>
      </c>
      <c r="B443" t="s">
        <v>1381</v>
      </c>
      <c r="D443" t="s">
        <v>1428</v>
      </c>
      <c r="E443" t="s">
        <v>1429</v>
      </c>
      <c r="F443" t="s">
        <v>1430</v>
      </c>
      <c r="G443">
        <v>1</v>
      </c>
      <c r="H443">
        <v>1</v>
      </c>
      <c r="I443" t="s">
        <v>37</v>
      </c>
      <c r="J443" s="1">
        <v>0</v>
      </c>
      <c r="L443" s="2">
        <v>1</v>
      </c>
      <c r="AA443" s="5">
        <f t="shared" si="12"/>
        <v>1</v>
      </c>
      <c r="AB443" s="5">
        <f t="shared" si="13"/>
        <v>1</v>
      </c>
    </row>
    <row r="444" spans="1:28" x14ac:dyDescent="0.3">
      <c r="A444">
        <v>443</v>
      </c>
      <c r="B444" t="s">
        <v>1381</v>
      </c>
      <c r="D444" t="s">
        <v>1431</v>
      </c>
      <c r="E444" t="s">
        <v>1432</v>
      </c>
      <c r="F444" t="s">
        <v>1433</v>
      </c>
      <c r="G444">
        <v>1</v>
      </c>
      <c r="H444">
        <v>1</v>
      </c>
      <c r="I444" t="s">
        <v>37</v>
      </c>
      <c r="J444" s="1">
        <v>0</v>
      </c>
      <c r="K444" s="2">
        <v>1</v>
      </c>
      <c r="L444" s="2">
        <v>0</v>
      </c>
      <c r="M444" s="2">
        <v>0</v>
      </c>
      <c r="N444" s="2">
        <v>0</v>
      </c>
      <c r="O444" s="2">
        <v>0</v>
      </c>
      <c r="P444">
        <v>0</v>
      </c>
      <c r="Q444">
        <v>0</v>
      </c>
      <c r="R444">
        <v>0</v>
      </c>
      <c r="S444">
        <v>0</v>
      </c>
      <c r="T444">
        <v>0</v>
      </c>
      <c r="U444">
        <v>0</v>
      </c>
      <c r="V444">
        <v>0</v>
      </c>
      <c r="W444">
        <v>0</v>
      </c>
      <c r="X444">
        <v>0</v>
      </c>
      <c r="Y444">
        <v>0</v>
      </c>
      <c r="Z444">
        <v>0</v>
      </c>
      <c r="AA444" s="5">
        <f t="shared" si="12"/>
        <v>1</v>
      </c>
      <c r="AB444" s="5">
        <f t="shared" si="13"/>
        <v>1</v>
      </c>
    </row>
    <row r="445" spans="1:28" x14ac:dyDescent="0.3">
      <c r="A445">
        <v>444</v>
      </c>
      <c r="B445" t="s">
        <v>1381</v>
      </c>
      <c r="D445" t="s">
        <v>1434</v>
      </c>
      <c r="E445" t="s">
        <v>1435</v>
      </c>
      <c r="F445" t="s">
        <v>1436</v>
      </c>
      <c r="G445">
        <v>1</v>
      </c>
      <c r="H445">
        <v>1</v>
      </c>
      <c r="I445" t="s">
        <v>37</v>
      </c>
      <c r="J445" s="1">
        <v>0</v>
      </c>
      <c r="L445" s="2">
        <v>1</v>
      </c>
      <c r="AA445" s="5">
        <f t="shared" si="12"/>
        <v>1</v>
      </c>
      <c r="AB445" s="5">
        <f t="shared" si="13"/>
        <v>1</v>
      </c>
    </row>
    <row r="446" spans="1:28" x14ac:dyDescent="0.3">
      <c r="A446">
        <v>445</v>
      </c>
      <c r="B446" t="s">
        <v>1437</v>
      </c>
      <c r="D446" t="s">
        <v>1438</v>
      </c>
      <c r="E446" t="s">
        <v>1439</v>
      </c>
      <c r="F446" t="s">
        <v>1440</v>
      </c>
      <c r="G446">
        <v>1</v>
      </c>
      <c r="H446">
        <v>1</v>
      </c>
      <c r="I446" t="s">
        <v>32</v>
      </c>
      <c r="J446" s="1">
        <v>0</v>
      </c>
      <c r="K446" s="2">
        <v>1</v>
      </c>
      <c r="L446" s="2">
        <v>0</v>
      </c>
      <c r="M446" s="2">
        <v>0</v>
      </c>
      <c r="N446" s="2">
        <v>0</v>
      </c>
      <c r="O446" s="2">
        <v>0</v>
      </c>
      <c r="P446">
        <v>0</v>
      </c>
      <c r="Q446">
        <v>0</v>
      </c>
      <c r="R446">
        <v>0</v>
      </c>
      <c r="S446">
        <v>0</v>
      </c>
      <c r="T446">
        <v>0</v>
      </c>
      <c r="U446">
        <v>0</v>
      </c>
      <c r="V446">
        <v>0</v>
      </c>
      <c r="W446">
        <v>0</v>
      </c>
      <c r="X446">
        <v>0</v>
      </c>
      <c r="Y446">
        <v>0</v>
      </c>
      <c r="Z446">
        <v>0</v>
      </c>
      <c r="AA446" s="5">
        <f t="shared" si="12"/>
        <v>1</v>
      </c>
      <c r="AB446" s="5">
        <f t="shared" si="13"/>
        <v>1</v>
      </c>
    </row>
    <row r="447" spans="1:28" x14ac:dyDescent="0.3">
      <c r="A447">
        <v>446</v>
      </c>
      <c r="B447" t="s">
        <v>1437</v>
      </c>
      <c r="D447" t="s">
        <v>1441</v>
      </c>
      <c r="E447" t="s">
        <v>1442</v>
      </c>
      <c r="F447" t="s">
        <v>1443</v>
      </c>
      <c r="G447">
        <v>2</v>
      </c>
      <c r="H447">
        <v>2</v>
      </c>
      <c r="I447" t="s">
        <v>32</v>
      </c>
      <c r="J447" s="1">
        <v>0</v>
      </c>
      <c r="K447" s="2">
        <v>1</v>
      </c>
      <c r="L447" s="2">
        <v>1</v>
      </c>
      <c r="M447" s="2">
        <v>0</v>
      </c>
      <c r="N447" s="2">
        <v>0</v>
      </c>
      <c r="O447" s="2">
        <v>0</v>
      </c>
      <c r="P447">
        <v>0</v>
      </c>
      <c r="Q447">
        <v>0</v>
      </c>
      <c r="R447">
        <v>0</v>
      </c>
      <c r="S447">
        <v>0</v>
      </c>
      <c r="T447">
        <v>0</v>
      </c>
      <c r="U447">
        <v>0</v>
      </c>
      <c r="V447">
        <v>0</v>
      </c>
      <c r="W447">
        <v>0</v>
      </c>
      <c r="X447">
        <v>0</v>
      </c>
      <c r="Y447">
        <v>0</v>
      </c>
      <c r="Z447">
        <v>0</v>
      </c>
      <c r="AA447" s="5">
        <f t="shared" si="12"/>
        <v>2</v>
      </c>
      <c r="AB447" s="5">
        <f t="shared" si="13"/>
        <v>2</v>
      </c>
    </row>
    <row r="448" spans="1:28" x14ac:dyDescent="0.3">
      <c r="A448">
        <v>447</v>
      </c>
      <c r="B448" t="s">
        <v>1444</v>
      </c>
      <c r="D448" t="s">
        <v>1445</v>
      </c>
      <c r="E448" t="s">
        <v>1446</v>
      </c>
      <c r="F448" t="s">
        <v>1447</v>
      </c>
      <c r="G448">
        <v>2</v>
      </c>
      <c r="H448">
        <v>2</v>
      </c>
      <c r="I448" t="s">
        <v>37</v>
      </c>
      <c r="J448" s="1">
        <v>0</v>
      </c>
      <c r="K448" s="2">
        <v>1</v>
      </c>
      <c r="L448" s="2">
        <v>1</v>
      </c>
      <c r="AA448" s="5">
        <f t="shared" si="12"/>
        <v>2</v>
      </c>
      <c r="AB448" s="5">
        <f t="shared" si="13"/>
        <v>2</v>
      </c>
    </row>
    <row r="449" spans="1:28" x14ac:dyDescent="0.3">
      <c r="A449">
        <v>448</v>
      </c>
      <c r="B449" t="s">
        <v>1444</v>
      </c>
      <c r="C449" t="s">
        <v>1448</v>
      </c>
      <c r="D449" t="s">
        <v>1449</v>
      </c>
      <c r="E449" t="s">
        <v>1450</v>
      </c>
      <c r="F449" t="s">
        <v>1451</v>
      </c>
      <c r="G449">
        <v>125</v>
      </c>
      <c r="H449">
        <v>125</v>
      </c>
      <c r="I449" t="s">
        <v>37</v>
      </c>
      <c r="J449" s="1">
        <v>42</v>
      </c>
      <c r="K449" s="2">
        <v>44</v>
      </c>
      <c r="L449" s="2">
        <v>2</v>
      </c>
      <c r="AA449" s="5">
        <f t="shared" si="12"/>
        <v>46</v>
      </c>
      <c r="AB449" s="5">
        <f t="shared" si="13"/>
        <v>46</v>
      </c>
    </row>
    <row r="450" spans="1:28" x14ac:dyDescent="0.3">
      <c r="A450">
        <v>449</v>
      </c>
      <c r="B450" t="s">
        <v>1444</v>
      </c>
      <c r="C450" t="s">
        <v>1448</v>
      </c>
      <c r="D450" t="s">
        <v>1452</v>
      </c>
      <c r="E450" t="s">
        <v>1453</v>
      </c>
      <c r="F450" t="s">
        <v>1454</v>
      </c>
      <c r="G450">
        <v>450</v>
      </c>
      <c r="H450">
        <v>450</v>
      </c>
      <c r="I450" t="s">
        <v>37</v>
      </c>
      <c r="J450" s="1">
        <v>0</v>
      </c>
      <c r="K450" s="2">
        <v>50</v>
      </c>
      <c r="L450" s="2">
        <v>50</v>
      </c>
      <c r="M450" s="2">
        <v>50</v>
      </c>
      <c r="N450" s="2">
        <v>50</v>
      </c>
      <c r="O450" s="2">
        <v>50</v>
      </c>
      <c r="P450">
        <v>50</v>
      </c>
      <c r="Q450">
        <v>50</v>
      </c>
      <c r="R450">
        <v>50</v>
      </c>
      <c r="S450">
        <v>25</v>
      </c>
      <c r="AA450" s="5">
        <f t="shared" ref="AA450" si="14">SUM(K450:Z450)</f>
        <v>425</v>
      </c>
      <c r="AB450" s="5">
        <f t="shared" si="13"/>
        <v>250</v>
      </c>
    </row>
    <row r="451" spans="1:28" x14ac:dyDescent="0.3">
      <c r="A451">
        <v>450</v>
      </c>
      <c r="B451" t="s">
        <v>1444</v>
      </c>
      <c r="D451" t="s">
        <v>1455</v>
      </c>
      <c r="E451" t="s">
        <v>1456</v>
      </c>
      <c r="F451" t="s">
        <v>1457</v>
      </c>
      <c r="G451">
        <v>1</v>
      </c>
      <c r="H451">
        <v>1</v>
      </c>
      <c r="I451" t="s">
        <v>37</v>
      </c>
      <c r="J451" s="1">
        <v>0</v>
      </c>
      <c r="K451" s="2">
        <v>1</v>
      </c>
      <c r="AA451" s="5">
        <f t="shared" ref="AA451:AA514" si="15">SUM(K451:Z451)</f>
        <v>1</v>
      </c>
      <c r="AB451" s="5">
        <f t="shared" ref="AB451:AB514" si="16">SUM(K451:O451)</f>
        <v>1</v>
      </c>
    </row>
    <row r="452" spans="1:28" x14ac:dyDescent="0.3">
      <c r="A452">
        <v>451</v>
      </c>
      <c r="B452" t="s">
        <v>1444</v>
      </c>
      <c r="D452" t="s">
        <v>1458</v>
      </c>
      <c r="E452" t="s">
        <v>1459</v>
      </c>
      <c r="F452" t="s">
        <v>1460</v>
      </c>
      <c r="G452">
        <v>1</v>
      </c>
      <c r="H452">
        <v>1</v>
      </c>
      <c r="I452" t="s">
        <v>48</v>
      </c>
      <c r="J452" s="1">
        <v>1</v>
      </c>
      <c r="AA452" s="5">
        <f t="shared" si="15"/>
        <v>0</v>
      </c>
      <c r="AB452" s="5">
        <f t="shared" si="16"/>
        <v>0</v>
      </c>
    </row>
    <row r="453" spans="1:28" x14ac:dyDescent="0.3">
      <c r="A453">
        <v>452</v>
      </c>
      <c r="B453" t="s">
        <v>1444</v>
      </c>
      <c r="D453" t="s">
        <v>1461</v>
      </c>
      <c r="E453" t="s">
        <v>1459</v>
      </c>
      <c r="F453" t="s">
        <v>1462</v>
      </c>
      <c r="G453">
        <v>1</v>
      </c>
      <c r="H453">
        <v>1</v>
      </c>
      <c r="I453" t="s">
        <v>37</v>
      </c>
      <c r="J453" s="1">
        <v>0</v>
      </c>
      <c r="K453" s="2">
        <v>1</v>
      </c>
      <c r="AA453" s="5">
        <f t="shared" si="15"/>
        <v>1</v>
      </c>
      <c r="AB453" s="5">
        <f t="shared" si="16"/>
        <v>1</v>
      </c>
    </row>
    <row r="454" spans="1:28" x14ac:dyDescent="0.3">
      <c r="A454">
        <v>453</v>
      </c>
      <c r="B454" t="s">
        <v>1444</v>
      </c>
      <c r="D454" t="s">
        <v>1463</v>
      </c>
      <c r="E454" t="s">
        <v>1464</v>
      </c>
      <c r="F454" t="s">
        <v>1465</v>
      </c>
      <c r="G454">
        <v>2</v>
      </c>
      <c r="H454">
        <v>2</v>
      </c>
      <c r="I454" t="s">
        <v>32</v>
      </c>
      <c r="J454" s="1">
        <v>0</v>
      </c>
      <c r="K454" s="2">
        <v>1</v>
      </c>
      <c r="L454" s="2">
        <v>1</v>
      </c>
      <c r="AA454" s="5">
        <f t="shared" si="15"/>
        <v>2</v>
      </c>
      <c r="AB454" s="5">
        <f t="shared" si="16"/>
        <v>2</v>
      </c>
    </row>
    <row r="455" spans="1:28" x14ac:dyDescent="0.3">
      <c r="A455">
        <v>454</v>
      </c>
      <c r="B455" t="s">
        <v>1444</v>
      </c>
      <c r="D455" t="s">
        <v>1466</v>
      </c>
      <c r="E455" t="s">
        <v>1467</v>
      </c>
      <c r="F455" t="s">
        <v>1468</v>
      </c>
      <c r="G455">
        <v>1</v>
      </c>
      <c r="H455">
        <v>1</v>
      </c>
      <c r="I455" t="s">
        <v>32</v>
      </c>
      <c r="J455" s="1">
        <v>0</v>
      </c>
      <c r="L455" s="2">
        <v>1</v>
      </c>
      <c r="AA455" s="5">
        <f t="shared" si="15"/>
        <v>1</v>
      </c>
      <c r="AB455" s="5">
        <f t="shared" si="16"/>
        <v>1</v>
      </c>
    </row>
    <row r="456" spans="1:28" x14ac:dyDescent="0.3">
      <c r="A456">
        <v>455</v>
      </c>
      <c r="B456" t="s">
        <v>1444</v>
      </c>
      <c r="D456" t="s">
        <v>1469</v>
      </c>
      <c r="E456" t="s">
        <v>1470</v>
      </c>
      <c r="F456" t="s">
        <v>1471</v>
      </c>
      <c r="G456">
        <v>4</v>
      </c>
      <c r="H456">
        <v>4</v>
      </c>
      <c r="I456" t="s">
        <v>48</v>
      </c>
      <c r="J456" s="1">
        <v>2</v>
      </c>
      <c r="K456" s="2">
        <v>1</v>
      </c>
      <c r="AA456" s="5">
        <f t="shared" si="15"/>
        <v>1</v>
      </c>
      <c r="AB456" s="5">
        <f t="shared" si="16"/>
        <v>1</v>
      </c>
    </row>
    <row r="457" spans="1:28" x14ac:dyDescent="0.3">
      <c r="A457">
        <v>456</v>
      </c>
      <c r="B457" t="s">
        <v>1444</v>
      </c>
      <c r="D457" t="s">
        <v>1472</v>
      </c>
      <c r="E457" t="s">
        <v>1473</v>
      </c>
      <c r="F457" t="s">
        <v>1474</v>
      </c>
      <c r="G457">
        <v>1</v>
      </c>
      <c r="H457">
        <v>1</v>
      </c>
      <c r="I457" t="s">
        <v>32</v>
      </c>
      <c r="J457" s="1">
        <v>0</v>
      </c>
      <c r="K457" s="2">
        <v>1</v>
      </c>
      <c r="AA457" s="5">
        <f t="shared" si="15"/>
        <v>1</v>
      </c>
      <c r="AB457" s="5">
        <f t="shared" si="16"/>
        <v>1</v>
      </c>
    </row>
    <row r="458" spans="1:28" x14ac:dyDescent="0.3">
      <c r="A458">
        <v>457</v>
      </c>
      <c r="B458" t="s">
        <v>1444</v>
      </c>
      <c r="D458" t="s">
        <v>1475</v>
      </c>
      <c r="E458" t="s">
        <v>1476</v>
      </c>
      <c r="F458" t="s">
        <v>1477</v>
      </c>
      <c r="G458">
        <v>1</v>
      </c>
      <c r="H458">
        <v>1</v>
      </c>
      <c r="I458" t="s">
        <v>32</v>
      </c>
      <c r="J458" s="1">
        <v>0</v>
      </c>
      <c r="K458" s="2">
        <v>0</v>
      </c>
      <c r="L458" s="2">
        <v>1</v>
      </c>
      <c r="AA458" s="5">
        <f t="shared" si="15"/>
        <v>1</v>
      </c>
      <c r="AB458" s="5">
        <f t="shared" si="16"/>
        <v>1</v>
      </c>
    </row>
    <row r="459" spans="1:28" x14ac:dyDescent="0.3">
      <c r="A459">
        <v>458</v>
      </c>
      <c r="B459" t="s">
        <v>1444</v>
      </c>
      <c r="D459" t="s">
        <v>1478</v>
      </c>
      <c r="E459" t="s">
        <v>1479</v>
      </c>
      <c r="F459" t="s">
        <v>1480</v>
      </c>
      <c r="G459">
        <v>2</v>
      </c>
      <c r="H459">
        <v>2</v>
      </c>
      <c r="I459" t="s">
        <v>32</v>
      </c>
      <c r="J459" s="1">
        <v>0</v>
      </c>
      <c r="K459" s="2">
        <v>1</v>
      </c>
      <c r="AA459" s="5">
        <f t="shared" si="15"/>
        <v>1</v>
      </c>
      <c r="AB459" s="5">
        <f t="shared" si="16"/>
        <v>1</v>
      </c>
    </row>
    <row r="460" spans="1:28" x14ac:dyDescent="0.3">
      <c r="A460">
        <v>459</v>
      </c>
      <c r="B460" t="s">
        <v>1444</v>
      </c>
      <c r="D460" t="s">
        <v>1481</v>
      </c>
      <c r="E460" t="s">
        <v>1482</v>
      </c>
      <c r="F460" t="s">
        <v>1483</v>
      </c>
      <c r="G460">
        <v>1</v>
      </c>
      <c r="H460">
        <v>1</v>
      </c>
      <c r="I460" t="s">
        <v>32</v>
      </c>
      <c r="J460" s="1">
        <v>0</v>
      </c>
      <c r="K460" s="2">
        <v>1</v>
      </c>
      <c r="L460" s="2">
        <v>0</v>
      </c>
      <c r="M460" s="2">
        <v>0</v>
      </c>
      <c r="N460" s="2">
        <v>0</v>
      </c>
      <c r="O460" s="2">
        <v>0</v>
      </c>
      <c r="P460">
        <v>0</v>
      </c>
      <c r="Q460">
        <v>0</v>
      </c>
      <c r="R460">
        <v>0</v>
      </c>
      <c r="S460">
        <v>0</v>
      </c>
      <c r="T460">
        <v>0</v>
      </c>
      <c r="U460">
        <v>0</v>
      </c>
      <c r="V460">
        <v>0</v>
      </c>
      <c r="W460">
        <v>0</v>
      </c>
      <c r="X460">
        <v>0</v>
      </c>
      <c r="Y460">
        <v>0</v>
      </c>
      <c r="Z460">
        <v>0</v>
      </c>
      <c r="AA460" s="5">
        <f t="shared" si="15"/>
        <v>1</v>
      </c>
      <c r="AB460" s="5">
        <f t="shared" si="16"/>
        <v>1</v>
      </c>
    </row>
    <row r="461" spans="1:28" x14ac:dyDescent="0.3">
      <c r="A461">
        <v>460</v>
      </c>
      <c r="B461" t="s">
        <v>1444</v>
      </c>
      <c r="C461" t="s">
        <v>173</v>
      </c>
      <c r="D461" t="s">
        <v>1484</v>
      </c>
      <c r="E461" t="s">
        <v>1485</v>
      </c>
      <c r="F461" t="s">
        <v>1486</v>
      </c>
      <c r="G461">
        <v>54</v>
      </c>
      <c r="H461">
        <v>54</v>
      </c>
      <c r="I461" t="s">
        <v>37</v>
      </c>
      <c r="J461" s="1">
        <v>0</v>
      </c>
      <c r="K461" s="2">
        <v>18</v>
      </c>
      <c r="L461" s="2">
        <v>18</v>
      </c>
      <c r="M461" s="2">
        <v>18</v>
      </c>
      <c r="AA461" s="5">
        <f t="shared" si="15"/>
        <v>54</v>
      </c>
      <c r="AB461" s="5">
        <f t="shared" si="16"/>
        <v>54</v>
      </c>
    </row>
    <row r="462" spans="1:28" x14ac:dyDescent="0.3">
      <c r="A462">
        <v>461</v>
      </c>
      <c r="B462" t="s">
        <v>1444</v>
      </c>
      <c r="D462" t="s">
        <v>1487</v>
      </c>
      <c r="E462" t="s">
        <v>1488</v>
      </c>
      <c r="F462" t="s">
        <v>1489</v>
      </c>
      <c r="G462">
        <v>2</v>
      </c>
      <c r="H462">
        <v>2</v>
      </c>
      <c r="I462" t="s">
        <v>32</v>
      </c>
      <c r="J462" s="1">
        <v>0</v>
      </c>
      <c r="K462" s="2">
        <v>1</v>
      </c>
      <c r="L462" s="2">
        <v>1</v>
      </c>
      <c r="M462" s="2">
        <v>0</v>
      </c>
      <c r="N462" s="2">
        <v>0</v>
      </c>
      <c r="O462" s="2">
        <v>0</v>
      </c>
      <c r="P462">
        <v>0</v>
      </c>
      <c r="Q462">
        <v>0</v>
      </c>
      <c r="R462">
        <v>0</v>
      </c>
      <c r="S462">
        <v>0</v>
      </c>
      <c r="T462">
        <v>0</v>
      </c>
      <c r="U462">
        <v>0</v>
      </c>
      <c r="V462">
        <v>0</v>
      </c>
      <c r="W462">
        <v>0</v>
      </c>
      <c r="X462">
        <v>0</v>
      </c>
      <c r="Y462">
        <v>0</v>
      </c>
      <c r="Z462">
        <v>0</v>
      </c>
      <c r="AA462" s="5">
        <f t="shared" si="15"/>
        <v>2</v>
      </c>
      <c r="AB462" s="5">
        <f t="shared" si="16"/>
        <v>2</v>
      </c>
    </row>
    <row r="463" spans="1:28" x14ac:dyDescent="0.3">
      <c r="A463">
        <v>462</v>
      </c>
      <c r="B463" t="s">
        <v>1490</v>
      </c>
      <c r="D463" t="s">
        <v>1491</v>
      </c>
      <c r="E463" t="s">
        <v>1492</v>
      </c>
      <c r="F463" t="s">
        <v>1493</v>
      </c>
      <c r="G463">
        <v>1</v>
      </c>
      <c r="H463">
        <v>1</v>
      </c>
      <c r="I463" t="s">
        <v>37</v>
      </c>
      <c r="J463" s="1">
        <v>0</v>
      </c>
      <c r="K463" s="2">
        <v>1</v>
      </c>
      <c r="AA463" s="5">
        <f t="shared" si="15"/>
        <v>1</v>
      </c>
      <c r="AB463" s="5">
        <f t="shared" si="16"/>
        <v>1</v>
      </c>
    </row>
    <row r="464" spans="1:28" x14ac:dyDescent="0.3">
      <c r="A464">
        <v>463</v>
      </c>
      <c r="B464" t="s">
        <v>1490</v>
      </c>
      <c r="D464" t="s">
        <v>1494</v>
      </c>
      <c r="E464" t="s">
        <v>1495</v>
      </c>
      <c r="F464" t="s">
        <v>1496</v>
      </c>
      <c r="G464">
        <v>1</v>
      </c>
      <c r="H464">
        <v>1</v>
      </c>
      <c r="I464" t="s">
        <v>48</v>
      </c>
      <c r="J464" s="1">
        <v>1</v>
      </c>
      <c r="AA464" s="5">
        <f t="shared" si="15"/>
        <v>0</v>
      </c>
      <c r="AB464" s="5">
        <f t="shared" si="16"/>
        <v>0</v>
      </c>
    </row>
    <row r="465" spans="1:28" x14ac:dyDescent="0.3">
      <c r="A465">
        <v>464</v>
      </c>
      <c r="B465" t="s">
        <v>1490</v>
      </c>
      <c r="D465" t="s">
        <v>1497</v>
      </c>
      <c r="E465" t="s">
        <v>1498</v>
      </c>
      <c r="F465" t="s">
        <v>1499</v>
      </c>
      <c r="G465">
        <v>1</v>
      </c>
      <c r="H465">
        <v>1</v>
      </c>
      <c r="I465" t="s">
        <v>32</v>
      </c>
      <c r="J465" s="1">
        <v>0</v>
      </c>
      <c r="L465" s="2">
        <v>1</v>
      </c>
      <c r="AA465" s="5">
        <f t="shared" si="15"/>
        <v>1</v>
      </c>
      <c r="AB465" s="5">
        <f t="shared" si="16"/>
        <v>1</v>
      </c>
    </row>
    <row r="466" spans="1:28" x14ac:dyDescent="0.3">
      <c r="A466">
        <v>465</v>
      </c>
      <c r="B466" t="s">
        <v>1490</v>
      </c>
      <c r="D466" t="s">
        <v>1500</v>
      </c>
      <c r="E466" t="s">
        <v>1501</v>
      </c>
      <c r="F466" t="s">
        <v>1502</v>
      </c>
      <c r="G466">
        <v>1</v>
      </c>
      <c r="H466">
        <v>1</v>
      </c>
      <c r="I466" t="s">
        <v>32</v>
      </c>
      <c r="J466" s="1">
        <v>0</v>
      </c>
      <c r="K466" s="2">
        <v>1</v>
      </c>
      <c r="AA466" s="5">
        <f t="shared" si="15"/>
        <v>1</v>
      </c>
      <c r="AB466" s="5">
        <f t="shared" si="16"/>
        <v>1</v>
      </c>
    </row>
    <row r="467" spans="1:28" x14ac:dyDescent="0.3">
      <c r="A467">
        <v>466</v>
      </c>
      <c r="B467" t="s">
        <v>1490</v>
      </c>
      <c r="D467" t="s">
        <v>1503</v>
      </c>
      <c r="E467" t="s">
        <v>1504</v>
      </c>
      <c r="F467" t="s">
        <v>1505</v>
      </c>
      <c r="G467">
        <v>3</v>
      </c>
      <c r="H467">
        <v>3</v>
      </c>
      <c r="I467" t="s">
        <v>48</v>
      </c>
      <c r="J467" s="1">
        <v>3</v>
      </c>
      <c r="AA467" s="5">
        <f t="shared" si="15"/>
        <v>0</v>
      </c>
      <c r="AB467" s="5">
        <f t="shared" si="16"/>
        <v>0</v>
      </c>
    </row>
    <row r="468" spans="1:28" x14ac:dyDescent="0.3">
      <c r="A468">
        <v>467</v>
      </c>
      <c r="B468" t="s">
        <v>1506</v>
      </c>
      <c r="D468" t="s">
        <v>1507</v>
      </c>
      <c r="E468" t="s">
        <v>1508</v>
      </c>
      <c r="F468" t="s">
        <v>1509</v>
      </c>
      <c r="G468">
        <v>1</v>
      </c>
      <c r="H468">
        <v>1</v>
      </c>
      <c r="I468" t="s">
        <v>48</v>
      </c>
      <c r="J468" s="1">
        <v>1</v>
      </c>
      <c r="AA468" s="5">
        <f t="shared" si="15"/>
        <v>0</v>
      </c>
      <c r="AB468" s="5">
        <f t="shared" si="16"/>
        <v>0</v>
      </c>
    </row>
    <row r="469" spans="1:28" x14ac:dyDescent="0.3">
      <c r="A469">
        <v>468</v>
      </c>
      <c r="B469" t="s">
        <v>1510</v>
      </c>
      <c r="D469" t="s">
        <v>1511</v>
      </c>
      <c r="E469" t="s">
        <v>1512</v>
      </c>
      <c r="F469" t="s">
        <v>1513</v>
      </c>
      <c r="G469">
        <v>1</v>
      </c>
      <c r="H469">
        <v>1</v>
      </c>
      <c r="I469" t="s">
        <v>37</v>
      </c>
      <c r="J469" s="1">
        <v>0</v>
      </c>
      <c r="K469" s="2">
        <v>1</v>
      </c>
      <c r="AA469" s="5">
        <f t="shared" si="15"/>
        <v>1</v>
      </c>
      <c r="AB469" s="5">
        <f t="shared" si="16"/>
        <v>1</v>
      </c>
    </row>
    <row r="470" spans="1:28" x14ac:dyDescent="0.3">
      <c r="A470">
        <v>469</v>
      </c>
      <c r="B470" t="s">
        <v>1510</v>
      </c>
      <c r="C470" t="s">
        <v>1514</v>
      </c>
      <c r="D470" t="s">
        <v>1515</v>
      </c>
      <c r="E470" t="s">
        <v>1516</v>
      </c>
      <c r="F470" t="s">
        <v>1517</v>
      </c>
      <c r="G470">
        <v>29</v>
      </c>
      <c r="H470">
        <v>29</v>
      </c>
      <c r="I470" t="s">
        <v>37</v>
      </c>
      <c r="J470" s="1">
        <v>0</v>
      </c>
      <c r="K470" s="2">
        <v>14</v>
      </c>
      <c r="L470" s="2">
        <v>15</v>
      </c>
      <c r="AA470" s="5">
        <f t="shared" si="15"/>
        <v>29</v>
      </c>
      <c r="AB470" s="5">
        <f t="shared" si="16"/>
        <v>29</v>
      </c>
    </row>
    <row r="471" spans="1:28" x14ac:dyDescent="0.3">
      <c r="A471">
        <v>470</v>
      </c>
      <c r="B471" t="s">
        <v>1510</v>
      </c>
      <c r="D471" t="s">
        <v>1518</v>
      </c>
      <c r="E471" t="s">
        <v>1519</v>
      </c>
      <c r="F471" t="s">
        <v>1520</v>
      </c>
      <c r="G471">
        <v>2</v>
      </c>
      <c r="H471">
        <v>2</v>
      </c>
      <c r="I471" t="s">
        <v>32</v>
      </c>
      <c r="J471" s="1">
        <v>0</v>
      </c>
      <c r="K471" s="2">
        <v>2</v>
      </c>
      <c r="AA471" s="5">
        <f t="shared" si="15"/>
        <v>2</v>
      </c>
      <c r="AB471" s="5">
        <f t="shared" si="16"/>
        <v>2</v>
      </c>
    </row>
    <row r="472" spans="1:28" x14ac:dyDescent="0.3">
      <c r="A472">
        <v>471</v>
      </c>
      <c r="B472" t="s">
        <v>1510</v>
      </c>
      <c r="D472" t="s">
        <v>1521</v>
      </c>
      <c r="E472" t="s">
        <v>1522</v>
      </c>
      <c r="F472" t="s">
        <v>1523</v>
      </c>
      <c r="G472">
        <v>4</v>
      </c>
      <c r="H472">
        <v>0</v>
      </c>
      <c r="I472" t="s">
        <v>32</v>
      </c>
      <c r="J472" s="1">
        <v>0</v>
      </c>
      <c r="L472" s="2">
        <v>4</v>
      </c>
      <c r="AA472" s="5">
        <f t="shared" si="15"/>
        <v>4</v>
      </c>
      <c r="AB472" s="5">
        <f t="shared" si="16"/>
        <v>4</v>
      </c>
    </row>
    <row r="473" spans="1:28" x14ac:dyDescent="0.3">
      <c r="A473">
        <v>472</v>
      </c>
      <c r="B473" t="s">
        <v>1510</v>
      </c>
      <c r="D473" t="s">
        <v>1524</v>
      </c>
      <c r="E473" t="s">
        <v>1525</v>
      </c>
      <c r="F473" t="s">
        <v>1526</v>
      </c>
      <c r="G473">
        <v>30</v>
      </c>
      <c r="H473">
        <v>30</v>
      </c>
      <c r="I473" t="s">
        <v>32</v>
      </c>
      <c r="J473" s="1">
        <v>0</v>
      </c>
      <c r="M473" s="2">
        <v>15</v>
      </c>
      <c r="N473" s="2">
        <v>15</v>
      </c>
      <c r="AA473" s="5">
        <f t="shared" si="15"/>
        <v>30</v>
      </c>
      <c r="AB473" s="5">
        <f t="shared" si="16"/>
        <v>30</v>
      </c>
    </row>
    <row r="474" spans="1:28" x14ac:dyDescent="0.3">
      <c r="A474">
        <v>473</v>
      </c>
      <c r="B474" t="s">
        <v>1510</v>
      </c>
      <c r="D474" t="s">
        <v>1527</v>
      </c>
      <c r="E474" t="s">
        <v>1528</v>
      </c>
      <c r="F474" t="s">
        <v>1529</v>
      </c>
      <c r="G474">
        <v>62</v>
      </c>
      <c r="H474">
        <v>62</v>
      </c>
      <c r="I474" t="s">
        <v>32</v>
      </c>
      <c r="J474" s="1">
        <v>0</v>
      </c>
      <c r="M474" s="2">
        <v>15</v>
      </c>
      <c r="N474" s="2">
        <v>15</v>
      </c>
      <c r="O474" s="2">
        <v>20</v>
      </c>
      <c r="P474">
        <v>20</v>
      </c>
      <c r="AA474" s="5">
        <f t="shared" si="15"/>
        <v>70</v>
      </c>
      <c r="AB474" s="5">
        <f t="shared" si="16"/>
        <v>50</v>
      </c>
    </row>
    <row r="475" spans="1:28" x14ac:dyDescent="0.3">
      <c r="A475">
        <v>474</v>
      </c>
      <c r="B475" t="s">
        <v>1510</v>
      </c>
      <c r="D475" t="s">
        <v>1530</v>
      </c>
      <c r="E475" t="s">
        <v>1531</v>
      </c>
      <c r="F475" t="s">
        <v>1532</v>
      </c>
      <c r="G475">
        <v>1</v>
      </c>
      <c r="H475">
        <v>1</v>
      </c>
      <c r="I475" t="s">
        <v>37</v>
      </c>
      <c r="J475" s="1">
        <v>0</v>
      </c>
      <c r="K475" s="2">
        <v>1</v>
      </c>
      <c r="L475" s="2">
        <v>0</v>
      </c>
      <c r="M475" s="2">
        <v>0</v>
      </c>
      <c r="N475" s="2">
        <v>0</v>
      </c>
      <c r="O475" s="2">
        <v>0</v>
      </c>
      <c r="P475">
        <v>0</v>
      </c>
      <c r="Q475">
        <v>0</v>
      </c>
      <c r="R475">
        <v>0</v>
      </c>
      <c r="S475">
        <v>0</v>
      </c>
      <c r="T475">
        <v>0</v>
      </c>
      <c r="U475">
        <v>0</v>
      </c>
      <c r="V475">
        <v>0</v>
      </c>
      <c r="W475">
        <v>0</v>
      </c>
      <c r="X475">
        <v>0</v>
      </c>
      <c r="Y475">
        <v>0</v>
      </c>
      <c r="Z475">
        <v>0</v>
      </c>
      <c r="AA475" s="5">
        <f t="shared" si="15"/>
        <v>1</v>
      </c>
      <c r="AB475" s="5">
        <f t="shared" si="16"/>
        <v>1</v>
      </c>
    </row>
    <row r="476" spans="1:28" x14ac:dyDescent="0.3">
      <c r="A476">
        <v>475</v>
      </c>
      <c r="B476" t="s">
        <v>1510</v>
      </c>
      <c r="D476" t="s">
        <v>1533</v>
      </c>
      <c r="E476" t="s">
        <v>1534</v>
      </c>
      <c r="F476" t="s">
        <v>1535</v>
      </c>
      <c r="G476">
        <v>1</v>
      </c>
      <c r="H476">
        <v>0</v>
      </c>
      <c r="I476" t="s">
        <v>37</v>
      </c>
      <c r="J476" s="1">
        <v>0</v>
      </c>
      <c r="K476" s="2">
        <v>1</v>
      </c>
      <c r="AA476" s="5">
        <f t="shared" si="15"/>
        <v>1</v>
      </c>
      <c r="AB476" s="5">
        <f t="shared" si="16"/>
        <v>1</v>
      </c>
    </row>
    <row r="477" spans="1:28" x14ac:dyDescent="0.3">
      <c r="A477">
        <v>476</v>
      </c>
      <c r="B477" t="s">
        <v>1510</v>
      </c>
      <c r="D477" t="s">
        <v>1536</v>
      </c>
      <c r="E477" t="s">
        <v>1537</v>
      </c>
      <c r="F477" t="s">
        <v>1538</v>
      </c>
      <c r="G477">
        <v>1</v>
      </c>
      <c r="H477">
        <v>1</v>
      </c>
      <c r="I477" t="s">
        <v>37</v>
      </c>
      <c r="J477" s="1">
        <v>0</v>
      </c>
      <c r="K477" s="2">
        <v>1</v>
      </c>
      <c r="L477" s="2">
        <v>0</v>
      </c>
      <c r="M477" s="2">
        <v>0</v>
      </c>
      <c r="N477" s="2">
        <v>0</v>
      </c>
      <c r="O477" s="2">
        <v>0</v>
      </c>
      <c r="P477">
        <v>0</v>
      </c>
      <c r="Q477">
        <v>0</v>
      </c>
      <c r="R477">
        <v>0</v>
      </c>
      <c r="S477">
        <v>0</v>
      </c>
      <c r="T477">
        <v>0</v>
      </c>
      <c r="U477">
        <v>0</v>
      </c>
      <c r="V477">
        <v>0</v>
      </c>
      <c r="W477">
        <v>0</v>
      </c>
      <c r="X477">
        <v>0</v>
      </c>
      <c r="Y477">
        <v>0</v>
      </c>
      <c r="Z477">
        <v>0</v>
      </c>
      <c r="AA477" s="5">
        <f t="shared" si="15"/>
        <v>1</v>
      </c>
      <c r="AB477" s="5">
        <f t="shared" si="16"/>
        <v>1</v>
      </c>
    </row>
    <row r="478" spans="1:28" x14ac:dyDescent="0.3">
      <c r="A478">
        <v>477</v>
      </c>
      <c r="B478" t="s">
        <v>1510</v>
      </c>
      <c r="D478" t="s">
        <v>1539</v>
      </c>
      <c r="E478" t="s">
        <v>1540</v>
      </c>
      <c r="F478" t="s">
        <v>1541</v>
      </c>
      <c r="G478">
        <v>13</v>
      </c>
      <c r="H478">
        <v>13</v>
      </c>
      <c r="I478" t="s">
        <v>37</v>
      </c>
      <c r="J478" s="1">
        <v>0</v>
      </c>
      <c r="K478" s="2">
        <v>0</v>
      </c>
      <c r="L478" s="2">
        <v>3</v>
      </c>
      <c r="M478" s="2">
        <v>5</v>
      </c>
      <c r="N478" s="2">
        <v>5</v>
      </c>
      <c r="O478" s="2">
        <v>0</v>
      </c>
      <c r="P478">
        <v>0</v>
      </c>
      <c r="Q478">
        <v>0</v>
      </c>
      <c r="R478">
        <v>0</v>
      </c>
      <c r="S478">
        <v>0</v>
      </c>
      <c r="T478">
        <v>0</v>
      </c>
      <c r="U478">
        <v>0</v>
      </c>
      <c r="V478">
        <v>0</v>
      </c>
      <c r="W478">
        <v>0</v>
      </c>
      <c r="X478">
        <v>0</v>
      </c>
      <c r="Y478">
        <v>0</v>
      </c>
      <c r="Z478">
        <v>0</v>
      </c>
      <c r="AA478" s="5">
        <f t="shared" si="15"/>
        <v>13</v>
      </c>
      <c r="AB478" s="5">
        <f t="shared" si="16"/>
        <v>13</v>
      </c>
    </row>
    <row r="479" spans="1:28" x14ac:dyDescent="0.3">
      <c r="A479">
        <v>478</v>
      </c>
      <c r="B479" t="s">
        <v>1542</v>
      </c>
      <c r="D479" t="s">
        <v>1543</v>
      </c>
      <c r="E479" t="s">
        <v>1544</v>
      </c>
      <c r="F479" t="s">
        <v>1545</v>
      </c>
      <c r="G479">
        <v>3</v>
      </c>
      <c r="H479">
        <v>3</v>
      </c>
      <c r="I479" t="s">
        <v>48</v>
      </c>
      <c r="J479" s="1">
        <v>1</v>
      </c>
      <c r="AA479" s="5">
        <f t="shared" si="15"/>
        <v>0</v>
      </c>
      <c r="AB479" s="5">
        <f t="shared" si="16"/>
        <v>0</v>
      </c>
    </row>
    <row r="480" spans="1:28" x14ac:dyDescent="0.3">
      <c r="A480">
        <v>479</v>
      </c>
      <c r="B480" t="s">
        <v>1542</v>
      </c>
      <c r="D480" t="s">
        <v>1546</v>
      </c>
      <c r="E480" t="s">
        <v>1547</v>
      </c>
      <c r="F480" t="s">
        <v>1548</v>
      </c>
      <c r="G480">
        <v>1</v>
      </c>
      <c r="H480">
        <v>1</v>
      </c>
      <c r="I480" t="s">
        <v>37</v>
      </c>
      <c r="J480" s="1">
        <v>0</v>
      </c>
      <c r="K480" s="2">
        <v>1</v>
      </c>
      <c r="L480" s="2">
        <v>0</v>
      </c>
      <c r="M480" s="2">
        <v>0</v>
      </c>
      <c r="N480" s="2">
        <v>0</v>
      </c>
      <c r="O480" s="2">
        <v>0</v>
      </c>
      <c r="P480">
        <v>0</v>
      </c>
      <c r="Q480">
        <v>0</v>
      </c>
      <c r="R480">
        <v>0</v>
      </c>
      <c r="S480">
        <v>0</v>
      </c>
      <c r="T480">
        <v>0</v>
      </c>
      <c r="U480">
        <v>0</v>
      </c>
      <c r="V480">
        <v>0</v>
      </c>
      <c r="W480">
        <v>0</v>
      </c>
      <c r="X480">
        <v>0</v>
      </c>
      <c r="Y480">
        <v>0</v>
      </c>
      <c r="Z480">
        <v>0</v>
      </c>
      <c r="AA480" s="5">
        <f t="shared" si="15"/>
        <v>1</v>
      </c>
      <c r="AB480" s="5">
        <f t="shared" si="16"/>
        <v>1</v>
      </c>
    </row>
    <row r="481" spans="1:28" x14ac:dyDescent="0.3">
      <c r="A481">
        <v>480</v>
      </c>
      <c r="B481" t="s">
        <v>1542</v>
      </c>
      <c r="D481" t="s">
        <v>1549</v>
      </c>
      <c r="E481" t="s">
        <v>1550</v>
      </c>
      <c r="F481" t="s">
        <v>1551</v>
      </c>
      <c r="G481">
        <v>3</v>
      </c>
      <c r="H481">
        <v>3</v>
      </c>
      <c r="I481" t="s">
        <v>37</v>
      </c>
      <c r="J481" s="1">
        <v>0</v>
      </c>
      <c r="K481" s="2">
        <v>1</v>
      </c>
      <c r="L481" s="2">
        <v>1</v>
      </c>
      <c r="M481" s="2">
        <v>1</v>
      </c>
      <c r="AA481" s="5">
        <f t="shared" si="15"/>
        <v>3</v>
      </c>
      <c r="AB481" s="5">
        <f t="shared" si="16"/>
        <v>3</v>
      </c>
    </row>
    <row r="482" spans="1:28" x14ac:dyDescent="0.3">
      <c r="A482">
        <v>481</v>
      </c>
      <c r="B482" t="s">
        <v>1542</v>
      </c>
      <c r="D482" t="s">
        <v>1552</v>
      </c>
      <c r="E482" t="s">
        <v>1553</v>
      </c>
      <c r="F482" t="s">
        <v>1554</v>
      </c>
      <c r="G482">
        <v>1</v>
      </c>
      <c r="H482">
        <v>1</v>
      </c>
      <c r="I482" t="s">
        <v>48</v>
      </c>
      <c r="J482" s="1">
        <v>1</v>
      </c>
      <c r="AA482" s="5">
        <f t="shared" si="15"/>
        <v>0</v>
      </c>
      <c r="AB482" s="5">
        <f t="shared" si="16"/>
        <v>0</v>
      </c>
    </row>
    <row r="483" spans="1:28" x14ac:dyDescent="0.3">
      <c r="A483">
        <v>482</v>
      </c>
      <c r="B483" t="s">
        <v>1542</v>
      </c>
      <c r="D483" t="s">
        <v>1555</v>
      </c>
      <c r="E483" t="s">
        <v>1556</v>
      </c>
      <c r="F483" t="s">
        <v>1557</v>
      </c>
      <c r="G483">
        <v>1</v>
      </c>
      <c r="H483">
        <v>1</v>
      </c>
      <c r="I483" t="s">
        <v>48</v>
      </c>
      <c r="J483" s="1">
        <v>1</v>
      </c>
      <c r="AA483" s="5">
        <f t="shared" si="15"/>
        <v>0</v>
      </c>
      <c r="AB483" s="5">
        <f t="shared" si="16"/>
        <v>0</v>
      </c>
    </row>
    <row r="484" spans="1:28" x14ac:dyDescent="0.3">
      <c r="A484">
        <v>483</v>
      </c>
      <c r="B484" t="s">
        <v>1542</v>
      </c>
      <c r="D484" t="s">
        <v>1558</v>
      </c>
      <c r="E484" t="s">
        <v>1559</v>
      </c>
      <c r="F484" t="s">
        <v>1560</v>
      </c>
      <c r="G484">
        <v>2</v>
      </c>
      <c r="H484">
        <v>2</v>
      </c>
      <c r="I484" t="s">
        <v>32</v>
      </c>
      <c r="J484" s="1">
        <v>0</v>
      </c>
      <c r="K484" s="2">
        <v>1</v>
      </c>
      <c r="L484" s="2">
        <v>1</v>
      </c>
      <c r="AA484" s="5">
        <f t="shared" si="15"/>
        <v>2</v>
      </c>
      <c r="AB484" s="5">
        <f t="shared" si="16"/>
        <v>2</v>
      </c>
    </row>
    <row r="485" spans="1:28" x14ac:dyDescent="0.3">
      <c r="A485">
        <v>484</v>
      </c>
      <c r="B485" t="s">
        <v>1542</v>
      </c>
      <c r="D485" t="s">
        <v>1561</v>
      </c>
      <c r="E485" t="s">
        <v>1562</v>
      </c>
      <c r="F485" t="s">
        <v>1563</v>
      </c>
      <c r="G485">
        <v>2</v>
      </c>
      <c r="H485">
        <v>2</v>
      </c>
      <c r="I485" t="s">
        <v>37</v>
      </c>
      <c r="J485" s="1">
        <v>0</v>
      </c>
      <c r="K485" s="2">
        <v>1</v>
      </c>
      <c r="AA485" s="5">
        <f t="shared" si="15"/>
        <v>1</v>
      </c>
      <c r="AB485" s="5">
        <f t="shared" si="16"/>
        <v>1</v>
      </c>
    </row>
    <row r="486" spans="1:28" x14ac:dyDescent="0.3">
      <c r="A486">
        <v>485</v>
      </c>
      <c r="B486" t="s">
        <v>1542</v>
      </c>
      <c r="D486" t="s">
        <v>1564</v>
      </c>
      <c r="E486" t="s">
        <v>1565</v>
      </c>
      <c r="F486" t="s">
        <v>1566</v>
      </c>
      <c r="G486">
        <v>1</v>
      </c>
      <c r="H486">
        <v>1</v>
      </c>
      <c r="I486" t="s">
        <v>37</v>
      </c>
      <c r="J486" s="1">
        <v>0</v>
      </c>
      <c r="K486" s="2">
        <v>1</v>
      </c>
      <c r="AA486" s="5">
        <f t="shared" si="15"/>
        <v>1</v>
      </c>
      <c r="AB486" s="5">
        <f t="shared" si="16"/>
        <v>1</v>
      </c>
    </row>
    <row r="487" spans="1:28" x14ac:dyDescent="0.3">
      <c r="A487">
        <v>486</v>
      </c>
      <c r="B487" t="s">
        <v>1542</v>
      </c>
      <c r="D487" t="s">
        <v>1567</v>
      </c>
      <c r="E487" t="s">
        <v>1568</v>
      </c>
      <c r="F487" t="s">
        <v>1569</v>
      </c>
      <c r="G487">
        <v>1</v>
      </c>
      <c r="H487">
        <v>1</v>
      </c>
      <c r="I487" t="s">
        <v>32</v>
      </c>
      <c r="J487" s="1">
        <v>0</v>
      </c>
      <c r="K487" s="2">
        <v>1</v>
      </c>
      <c r="AA487" s="5">
        <f t="shared" si="15"/>
        <v>1</v>
      </c>
      <c r="AB487" s="5">
        <f t="shared" si="16"/>
        <v>1</v>
      </c>
    </row>
    <row r="488" spans="1:28" x14ac:dyDescent="0.3">
      <c r="A488">
        <v>487</v>
      </c>
      <c r="B488" t="s">
        <v>1542</v>
      </c>
      <c r="D488" t="s">
        <v>1570</v>
      </c>
      <c r="E488" t="s">
        <v>1571</v>
      </c>
      <c r="F488" t="s">
        <v>1572</v>
      </c>
      <c r="G488">
        <v>2</v>
      </c>
      <c r="H488">
        <v>2</v>
      </c>
      <c r="I488" t="s">
        <v>32</v>
      </c>
      <c r="J488" s="1">
        <v>0</v>
      </c>
      <c r="K488" s="2">
        <v>1</v>
      </c>
      <c r="L488" s="2">
        <v>1</v>
      </c>
      <c r="AA488" s="5">
        <f t="shared" si="15"/>
        <v>2</v>
      </c>
      <c r="AB488" s="5">
        <f t="shared" si="16"/>
        <v>2</v>
      </c>
    </row>
    <row r="489" spans="1:28" x14ac:dyDescent="0.3">
      <c r="A489">
        <v>488</v>
      </c>
      <c r="B489" t="s">
        <v>1542</v>
      </c>
      <c r="D489" t="s">
        <v>1573</v>
      </c>
      <c r="E489" t="s">
        <v>1574</v>
      </c>
      <c r="F489" t="s">
        <v>1575</v>
      </c>
      <c r="G489">
        <v>1</v>
      </c>
      <c r="H489">
        <v>1</v>
      </c>
      <c r="I489" t="s">
        <v>32</v>
      </c>
      <c r="J489" s="1">
        <v>0</v>
      </c>
      <c r="L489" s="2">
        <v>1</v>
      </c>
      <c r="AA489" s="5">
        <f t="shared" si="15"/>
        <v>1</v>
      </c>
      <c r="AB489" s="5">
        <f t="shared" si="16"/>
        <v>1</v>
      </c>
    </row>
    <row r="490" spans="1:28" x14ac:dyDescent="0.3">
      <c r="A490">
        <v>489</v>
      </c>
      <c r="B490" t="s">
        <v>1542</v>
      </c>
      <c r="D490" t="s">
        <v>1576</v>
      </c>
      <c r="E490" t="s">
        <v>1577</v>
      </c>
      <c r="F490" t="s">
        <v>1578</v>
      </c>
      <c r="G490">
        <v>1</v>
      </c>
      <c r="H490">
        <v>1</v>
      </c>
      <c r="I490" t="s">
        <v>37</v>
      </c>
      <c r="J490" s="1">
        <v>0</v>
      </c>
      <c r="K490" s="2">
        <v>1</v>
      </c>
      <c r="AA490" s="5">
        <f t="shared" si="15"/>
        <v>1</v>
      </c>
      <c r="AB490" s="5">
        <f t="shared" si="16"/>
        <v>1</v>
      </c>
    </row>
    <row r="491" spans="1:28" x14ac:dyDescent="0.3">
      <c r="A491">
        <v>490</v>
      </c>
      <c r="B491" t="s">
        <v>1542</v>
      </c>
      <c r="D491" t="s">
        <v>1579</v>
      </c>
      <c r="E491" t="s">
        <v>1580</v>
      </c>
      <c r="F491" t="s">
        <v>1581</v>
      </c>
      <c r="G491">
        <v>1</v>
      </c>
      <c r="H491">
        <v>1</v>
      </c>
      <c r="I491" t="s">
        <v>37</v>
      </c>
      <c r="J491" s="1">
        <v>0</v>
      </c>
      <c r="K491" s="2">
        <v>1</v>
      </c>
      <c r="AA491" s="5">
        <f t="shared" si="15"/>
        <v>1</v>
      </c>
      <c r="AB491" s="5">
        <f t="shared" si="16"/>
        <v>1</v>
      </c>
    </row>
    <row r="492" spans="1:28" x14ac:dyDescent="0.3">
      <c r="A492">
        <v>491</v>
      </c>
      <c r="B492" t="s">
        <v>1542</v>
      </c>
      <c r="D492" t="s">
        <v>1582</v>
      </c>
      <c r="E492" t="s">
        <v>1583</v>
      </c>
      <c r="F492" t="s">
        <v>1584</v>
      </c>
      <c r="G492">
        <v>1</v>
      </c>
      <c r="H492">
        <v>1</v>
      </c>
      <c r="I492" t="s">
        <v>37</v>
      </c>
      <c r="J492" s="1">
        <v>0</v>
      </c>
      <c r="K492" s="2">
        <v>1</v>
      </c>
      <c r="AA492" s="5">
        <f t="shared" si="15"/>
        <v>1</v>
      </c>
      <c r="AB492" s="5">
        <f t="shared" si="16"/>
        <v>1</v>
      </c>
    </row>
    <row r="493" spans="1:28" x14ac:dyDescent="0.3">
      <c r="A493">
        <v>492</v>
      </c>
      <c r="B493" t="s">
        <v>1542</v>
      </c>
      <c r="D493" t="s">
        <v>1585</v>
      </c>
      <c r="E493" t="s">
        <v>1586</v>
      </c>
      <c r="F493" t="s">
        <v>1587</v>
      </c>
      <c r="G493">
        <v>3</v>
      </c>
      <c r="H493">
        <v>3</v>
      </c>
      <c r="I493" t="s">
        <v>37</v>
      </c>
      <c r="J493" s="1">
        <v>0</v>
      </c>
      <c r="K493" s="2">
        <v>2</v>
      </c>
      <c r="L493" s="2">
        <v>1</v>
      </c>
      <c r="AA493" s="5">
        <f t="shared" si="15"/>
        <v>3</v>
      </c>
      <c r="AB493" s="5">
        <f t="shared" si="16"/>
        <v>3</v>
      </c>
    </row>
    <row r="494" spans="1:28" x14ac:dyDescent="0.3">
      <c r="A494">
        <v>493</v>
      </c>
      <c r="B494" t="s">
        <v>1542</v>
      </c>
      <c r="D494" t="s">
        <v>1588</v>
      </c>
      <c r="E494" t="s">
        <v>1589</v>
      </c>
      <c r="F494" t="s">
        <v>1590</v>
      </c>
      <c r="G494">
        <v>1</v>
      </c>
      <c r="H494">
        <v>1</v>
      </c>
      <c r="I494" t="s">
        <v>37</v>
      </c>
      <c r="J494" s="1">
        <v>0</v>
      </c>
      <c r="K494" s="2">
        <v>1</v>
      </c>
      <c r="L494" s="2">
        <v>0</v>
      </c>
      <c r="M494" s="2">
        <v>0</v>
      </c>
      <c r="N494" s="2">
        <v>0</v>
      </c>
      <c r="O494" s="2">
        <v>0</v>
      </c>
      <c r="P494">
        <v>0</v>
      </c>
      <c r="Q494">
        <v>0</v>
      </c>
      <c r="R494">
        <v>0</v>
      </c>
      <c r="S494">
        <v>0</v>
      </c>
      <c r="T494">
        <v>0</v>
      </c>
      <c r="U494">
        <v>0</v>
      </c>
      <c r="V494">
        <v>0</v>
      </c>
      <c r="W494">
        <v>0</v>
      </c>
      <c r="X494">
        <v>0</v>
      </c>
      <c r="Y494">
        <v>0</v>
      </c>
      <c r="Z494">
        <v>0</v>
      </c>
      <c r="AA494" s="5">
        <f t="shared" si="15"/>
        <v>1</v>
      </c>
      <c r="AB494" s="5">
        <f t="shared" si="16"/>
        <v>1</v>
      </c>
    </row>
    <row r="495" spans="1:28" x14ac:dyDescent="0.3">
      <c r="A495">
        <v>494</v>
      </c>
      <c r="B495" t="s">
        <v>1542</v>
      </c>
      <c r="D495" t="s">
        <v>1591</v>
      </c>
      <c r="E495" t="s">
        <v>1592</v>
      </c>
      <c r="F495" t="s">
        <v>1593</v>
      </c>
      <c r="G495">
        <v>1</v>
      </c>
      <c r="H495">
        <v>1</v>
      </c>
      <c r="I495" t="s">
        <v>32</v>
      </c>
      <c r="J495" s="1">
        <v>0</v>
      </c>
      <c r="L495" s="2">
        <v>1</v>
      </c>
      <c r="AA495" s="5">
        <f t="shared" si="15"/>
        <v>1</v>
      </c>
      <c r="AB495" s="5">
        <f t="shared" si="16"/>
        <v>1</v>
      </c>
    </row>
    <row r="496" spans="1:28" x14ac:dyDescent="0.3">
      <c r="A496">
        <v>495</v>
      </c>
      <c r="B496" t="s">
        <v>1542</v>
      </c>
      <c r="D496" t="s">
        <v>1594</v>
      </c>
      <c r="E496" t="s">
        <v>1595</v>
      </c>
      <c r="F496" t="s">
        <v>1596</v>
      </c>
      <c r="G496">
        <v>1</v>
      </c>
      <c r="H496">
        <v>1</v>
      </c>
      <c r="I496" t="s">
        <v>32</v>
      </c>
      <c r="J496" s="1">
        <v>0</v>
      </c>
      <c r="K496" s="2">
        <v>0</v>
      </c>
      <c r="L496" s="2">
        <v>1</v>
      </c>
      <c r="M496" s="2">
        <v>0</v>
      </c>
      <c r="N496" s="2">
        <v>0</v>
      </c>
      <c r="O496" s="2">
        <v>0</v>
      </c>
      <c r="P496">
        <v>0</v>
      </c>
      <c r="Q496">
        <v>0</v>
      </c>
      <c r="R496">
        <v>0</v>
      </c>
      <c r="S496">
        <v>0</v>
      </c>
      <c r="T496">
        <v>0</v>
      </c>
      <c r="U496">
        <v>0</v>
      </c>
      <c r="V496">
        <v>0</v>
      </c>
      <c r="W496">
        <v>0</v>
      </c>
      <c r="X496">
        <v>0</v>
      </c>
      <c r="Y496">
        <v>0</v>
      </c>
      <c r="Z496">
        <v>0</v>
      </c>
      <c r="AA496" s="5">
        <f t="shared" si="15"/>
        <v>1</v>
      </c>
      <c r="AB496" s="5">
        <f t="shared" si="16"/>
        <v>1</v>
      </c>
    </row>
    <row r="497" spans="1:28" x14ac:dyDescent="0.3">
      <c r="A497">
        <v>496</v>
      </c>
      <c r="B497" t="s">
        <v>1542</v>
      </c>
      <c r="D497" t="s">
        <v>1597</v>
      </c>
      <c r="E497" t="s">
        <v>1598</v>
      </c>
      <c r="F497" t="s">
        <v>1599</v>
      </c>
      <c r="G497">
        <v>1</v>
      </c>
      <c r="H497">
        <v>1</v>
      </c>
      <c r="I497" t="s">
        <v>32</v>
      </c>
      <c r="J497" s="1">
        <v>0</v>
      </c>
      <c r="K497" s="2">
        <v>0</v>
      </c>
      <c r="L497" s="2">
        <v>1</v>
      </c>
      <c r="M497" s="2">
        <v>0</v>
      </c>
      <c r="N497" s="2">
        <v>0</v>
      </c>
      <c r="O497" s="2">
        <v>0</v>
      </c>
      <c r="P497">
        <v>0</v>
      </c>
      <c r="Q497">
        <v>0</v>
      </c>
      <c r="R497">
        <v>0</v>
      </c>
      <c r="S497">
        <v>0</v>
      </c>
      <c r="T497">
        <v>0</v>
      </c>
      <c r="U497">
        <v>0</v>
      </c>
      <c r="V497">
        <v>0</v>
      </c>
      <c r="W497">
        <v>0</v>
      </c>
      <c r="X497">
        <v>0</v>
      </c>
      <c r="Y497">
        <v>0</v>
      </c>
      <c r="Z497">
        <v>0</v>
      </c>
      <c r="AA497" s="5">
        <f t="shared" si="15"/>
        <v>1</v>
      </c>
      <c r="AB497" s="5">
        <f t="shared" si="16"/>
        <v>1</v>
      </c>
    </row>
    <row r="498" spans="1:28" x14ac:dyDescent="0.3">
      <c r="A498">
        <v>497</v>
      </c>
      <c r="B498" t="s">
        <v>1542</v>
      </c>
      <c r="D498" t="s">
        <v>1600</v>
      </c>
      <c r="E498" t="s">
        <v>1601</v>
      </c>
      <c r="F498" t="s">
        <v>1602</v>
      </c>
      <c r="G498">
        <v>1</v>
      </c>
      <c r="H498">
        <v>1</v>
      </c>
      <c r="I498" t="s">
        <v>32</v>
      </c>
      <c r="J498" s="1">
        <v>0</v>
      </c>
      <c r="K498" s="2">
        <v>1</v>
      </c>
      <c r="L498" s="2">
        <v>0</v>
      </c>
      <c r="M498" s="2">
        <v>0</v>
      </c>
      <c r="N498" s="2">
        <v>0</v>
      </c>
      <c r="O498" s="2">
        <v>0</v>
      </c>
      <c r="P498">
        <v>0</v>
      </c>
      <c r="Q498">
        <v>0</v>
      </c>
      <c r="R498">
        <v>0</v>
      </c>
      <c r="S498">
        <v>0</v>
      </c>
      <c r="T498">
        <v>0</v>
      </c>
      <c r="U498">
        <v>0</v>
      </c>
      <c r="V498">
        <v>0</v>
      </c>
      <c r="W498">
        <v>0</v>
      </c>
      <c r="X498">
        <v>0</v>
      </c>
      <c r="Y498">
        <v>0</v>
      </c>
      <c r="Z498">
        <v>0</v>
      </c>
      <c r="AA498" s="5">
        <f t="shared" si="15"/>
        <v>1</v>
      </c>
      <c r="AB498" s="5">
        <f t="shared" si="16"/>
        <v>1</v>
      </c>
    </row>
    <row r="499" spans="1:28" x14ac:dyDescent="0.3">
      <c r="A499">
        <v>498</v>
      </c>
      <c r="B499" t="s">
        <v>1603</v>
      </c>
      <c r="D499" t="s">
        <v>1604</v>
      </c>
      <c r="E499" t="s">
        <v>1605</v>
      </c>
      <c r="F499" t="s">
        <v>1606</v>
      </c>
      <c r="G499">
        <v>2</v>
      </c>
      <c r="H499">
        <v>2</v>
      </c>
      <c r="I499" t="s">
        <v>32</v>
      </c>
      <c r="J499" s="1">
        <v>0</v>
      </c>
      <c r="L499" s="2">
        <v>1</v>
      </c>
      <c r="M499" s="2">
        <v>1</v>
      </c>
      <c r="AA499" s="5">
        <f t="shared" si="15"/>
        <v>2</v>
      </c>
      <c r="AB499" s="5">
        <f t="shared" si="16"/>
        <v>2</v>
      </c>
    </row>
    <row r="500" spans="1:28" x14ac:dyDescent="0.3">
      <c r="A500">
        <v>499</v>
      </c>
      <c r="B500" t="s">
        <v>1607</v>
      </c>
      <c r="C500" t="s">
        <v>1608</v>
      </c>
      <c r="D500" t="s">
        <v>1609</v>
      </c>
      <c r="E500" t="s">
        <v>1610</v>
      </c>
      <c r="F500" t="s">
        <v>1611</v>
      </c>
      <c r="G500">
        <v>76</v>
      </c>
      <c r="H500">
        <v>76</v>
      </c>
      <c r="I500" t="s">
        <v>32</v>
      </c>
      <c r="J500" s="1">
        <v>0</v>
      </c>
      <c r="K500" s="2">
        <v>15</v>
      </c>
      <c r="L500" s="2">
        <v>20</v>
      </c>
      <c r="M500" s="2">
        <v>25</v>
      </c>
      <c r="N500" s="2">
        <v>16</v>
      </c>
      <c r="AA500" s="5">
        <f t="shared" si="15"/>
        <v>76</v>
      </c>
      <c r="AB500" s="5">
        <f t="shared" si="16"/>
        <v>76</v>
      </c>
    </row>
    <row r="501" spans="1:28" x14ac:dyDescent="0.3">
      <c r="A501">
        <v>500</v>
      </c>
      <c r="B501" t="s">
        <v>1607</v>
      </c>
      <c r="D501" t="s">
        <v>1612</v>
      </c>
      <c r="E501" t="s">
        <v>1613</v>
      </c>
      <c r="F501" t="s">
        <v>1614</v>
      </c>
      <c r="G501">
        <v>1</v>
      </c>
      <c r="H501">
        <v>1</v>
      </c>
      <c r="I501" t="s">
        <v>37</v>
      </c>
      <c r="J501" s="1">
        <v>0</v>
      </c>
      <c r="K501" s="2">
        <v>1</v>
      </c>
      <c r="AA501" s="5">
        <f t="shared" si="15"/>
        <v>1</v>
      </c>
      <c r="AB501" s="5">
        <f t="shared" si="16"/>
        <v>1</v>
      </c>
    </row>
    <row r="502" spans="1:28" x14ac:dyDescent="0.3">
      <c r="A502">
        <v>501</v>
      </c>
      <c r="B502" t="s">
        <v>1607</v>
      </c>
      <c r="D502" t="s">
        <v>1615</v>
      </c>
      <c r="E502" t="s">
        <v>1616</v>
      </c>
      <c r="F502" t="s">
        <v>1617</v>
      </c>
      <c r="G502">
        <v>1</v>
      </c>
      <c r="H502">
        <v>1</v>
      </c>
      <c r="I502" t="s">
        <v>32</v>
      </c>
      <c r="J502" s="1">
        <v>0</v>
      </c>
      <c r="K502" s="2">
        <v>1</v>
      </c>
      <c r="AA502" s="5">
        <f t="shared" si="15"/>
        <v>1</v>
      </c>
      <c r="AB502" s="5">
        <f t="shared" si="16"/>
        <v>1</v>
      </c>
    </row>
    <row r="503" spans="1:28" x14ac:dyDescent="0.3">
      <c r="A503">
        <v>502</v>
      </c>
      <c r="B503" t="s">
        <v>1607</v>
      </c>
      <c r="D503" t="s">
        <v>1618</v>
      </c>
      <c r="E503" t="s">
        <v>1619</v>
      </c>
      <c r="F503" t="s">
        <v>1620</v>
      </c>
      <c r="G503">
        <v>1</v>
      </c>
      <c r="H503">
        <v>1</v>
      </c>
      <c r="I503" t="s">
        <v>32</v>
      </c>
      <c r="J503" s="1">
        <v>0</v>
      </c>
      <c r="K503" s="2">
        <v>1</v>
      </c>
      <c r="AA503" s="5">
        <f t="shared" si="15"/>
        <v>1</v>
      </c>
      <c r="AB503" s="5">
        <f t="shared" si="16"/>
        <v>1</v>
      </c>
    </row>
    <row r="504" spans="1:28" x14ac:dyDescent="0.3">
      <c r="A504">
        <v>503</v>
      </c>
      <c r="B504" t="s">
        <v>1607</v>
      </c>
      <c r="D504" t="s">
        <v>1621</v>
      </c>
      <c r="E504" t="s">
        <v>1619</v>
      </c>
      <c r="F504" t="s">
        <v>1622</v>
      </c>
      <c r="G504">
        <v>2</v>
      </c>
      <c r="H504">
        <v>2</v>
      </c>
      <c r="I504" t="s">
        <v>32</v>
      </c>
      <c r="J504" s="1">
        <v>0</v>
      </c>
      <c r="L504" s="2">
        <v>2</v>
      </c>
      <c r="AA504" s="5">
        <f t="shared" si="15"/>
        <v>2</v>
      </c>
      <c r="AB504" s="5">
        <f t="shared" si="16"/>
        <v>2</v>
      </c>
    </row>
    <row r="505" spans="1:28" x14ac:dyDescent="0.3">
      <c r="A505">
        <v>504</v>
      </c>
      <c r="B505" t="s">
        <v>1607</v>
      </c>
      <c r="D505" t="s">
        <v>1623</v>
      </c>
      <c r="E505" t="s">
        <v>1624</v>
      </c>
      <c r="F505" t="s">
        <v>1625</v>
      </c>
      <c r="G505">
        <v>4</v>
      </c>
      <c r="H505">
        <v>4</v>
      </c>
      <c r="I505" t="s">
        <v>48</v>
      </c>
      <c r="J505" s="1">
        <v>2</v>
      </c>
      <c r="K505" s="2">
        <v>1</v>
      </c>
      <c r="AA505" s="5">
        <f t="shared" si="15"/>
        <v>1</v>
      </c>
      <c r="AB505" s="5">
        <f t="shared" si="16"/>
        <v>1</v>
      </c>
    </row>
    <row r="506" spans="1:28" x14ac:dyDescent="0.3">
      <c r="A506">
        <v>505</v>
      </c>
      <c r="B506" t="s">
        <v>1607</v>
      </c>
      <c r="D506" t="s">
        <v>1626</v>
      </c>
      <c r="E506" t="s">
        <v>1627</v>
      </c>
      <c r="F506" t="s">
        <v>1628</v>
      </c>
      <c r="G506">
        <v>1</v>
      </c>
      <c r="H506">
        <v>1</v>
      </c>
      <c r="I506" t="s">
        <v>48</v>
      </c>
      <c r="J506" s="1">
        <v>1</v>
      </c>
      <c r="AA506" s="5">
        <f t="shared" si="15"/>
        <v>0</v>
      </c>
      <c r="AB506" s="5">
        <f t="shared" si="16"/>
        <v>0</v>
      </c>
    </row>
    <row r="507" spans="1:28" x14ac:dyDescent="0.3">
      <c r="A507">
        <v>506</v>
      </c>
      <c r="B507" t="s">
        <v>1607</v>
      </c>
      <c r="D507" t="s">
        <v>1629</v>
      </c>
      <c r="E507" t="s">
        <v>1630</v>
      </c>
      <c r="F507" t="s">
        <v>1631</v>
      </c>
      <c r="G507">
        <v>1</v>
      </c>
      <c r="H507">
        <v>1</v>
      </c>
      <c r="I507" t="s">
        <v>32</v>
      </c>
      <c r="J507" s="1">
        <v>0</v>
      </c>
      <c r="L507" s="2">
        <v>1</v>
      </c>
      <c r="AA507" s="5">
        <f t="shared" si="15"/>
        <v>1</v>
      </c>
      <c r="AB507" s="5">
        <f t="shared" si="16"/>
        <v>1</v>
      </c>
    </row>
    <row r="508" spans="1:28" x14ac:dyDescent="0.3">
      <c r="A508">
        <v>507</v>
      </c>
      <c r="B508" t="s">
        <v>1607</v>
      </c>
      <c r="D508" t="s">
        <v>1632</v>
      </c>
      <c r="E508" t="s">
        <v>1633</v>
      </c>
      <c r="F508" t="s">
        <v>1634</v>
      </c>
      <c r="G508">
        <v>1</v>
      </c>
      <c r="H508">
        <v>1</v>
      </c>
      <c r="I508" t="s">
        <v>48</v>
      </c>
      <c r="J508" s="1">
        <v>1</v>
      </c>
      <c r="AA508" s="5">
        <f t="shared" si="15"/>
        <v>0</v>
      </c>
      <c r="AB508" s="5">
        <f t="shared" si="16"/>
        <v>0</v>
      </c>
    </row>
    <row r="509" spans="1:28" x14ac:dyDescent="0.3">
      <c r="A509">
        <v>508</v>
      </c>
      <c r="B509" t="s">
        <v>1607</v>
      </c>
      <c r="D509" t="s">
        <v>1635</v>
      </c>
      <c r="E509" t="s">
        <v>1636</v>
      </c>
      <c r="F509" t="s">
        <v>1637</v>
      </c>
      <c r="G509">
        <v>1</v>
      </c>
      <c r="H509">
        <v>1</v>
      </c>
      <c r="I509" t="s">
        <v>37</v>
      </c>
      <c r="J509" s="1">
        <v>0</v>
      </c>
      <c r="L509" s="2">
        <v>1</v>
      </c>
      <c r="AA509" s="5">
        <f t="shared" si="15"/>
        <v>1</v>
      </c>
      <c r="AB509" s="5">
        <f t="shared" si="16"/>
        <v>1</v>
      </c>
    </row>
    <row r="510" spans="1:28" x14ac:dyDescent="0.3">
      <c r="A510">
        <v>509</v>
      </c>
      <c r="B510" t="s">
        <v>1607</v>
      </c>
      <c r="D510" t="s">
        <v>1638</v>
      </c>
      <c r="E510" t="s">
        <v>1639</v>
      </c>
      <c r="F510" t="s">
        <v>1640</v>
      </c>
      <c r="G510">
        <v>1</v>
      </c>
      <c r="H510">
        <v>1</v>
      </c>
      <c r="I510" t="s">
        <v>37</v>
      </c>
      <c r="J510" s="1">
        <v>0</v>
      </c>
      <c r="K510" s="2">
        <v>1</v>
      </c>
      <c r="AA510" s="5">
        <f t="shared" si="15"/>
        <v>1</v>
      </c>
      <c r="AB510" s="5">
        <f t="shared" si="16"/>
        <v>1</v>
      </c>
    </row>
    <row r="511" spans="1:28" x14ac:dyDescent="0.3">
      <c r="A511">
        <v>510</v>
      </c>
      <c r="B511" t="s">
        <v>1607</v>
      </c>
      <c r="D511" t="s">
        <v>1641</v>
      </c>
      <c r="E511" t="s">
        <v>1642</v>
      </c>
      <c r="F511" t="s">
        <v>1643</v>
      </c>
      <c r="G511">
        <v>1</v>
      </c>
      <c r="H511">
        <v>1</v>
      </c>
      <c r="I511" t="s">
        <v>32</v>
      </c>
      <c r="J511" s="1">
        <v>0</v>
      </c>
      <c r="K511" s="2">
        <v>1</v>
      </c>
      <c r="AA511" s="5">
        <f t="shared" si="15"/>
        <v>1</v>
      </c>
      <c r="AB511" s="5">
        <f t="shared" si="16"/>
        <v>1</v>
      </c>
    </row>
    <row r="512" spans="1:28" x14ac:dyDescent="0.3">
      <c r="A512">
        <v>511</v>
      </c>
      <c r="B512" t="s">
        <v>1607</v>
      </c>
      <c r="D512" t="s">
        <v>1644</v>
      </c>
      <c r="E512" t="s">
        <v>1645</v>
      </c>
      <c r="F512" t="s">
        <v>1646</v>
      </c>
      <c r="G512">
        <v>1</v>
      </c>
      <c r="H512">
        <v>1</v>
      </c>
      <c r="I512" t="s">
        <v>37</v>
      </c>
      <c r="J512" s="1">
        <v>0</v>
      </c>
      <c r="K512" s="2">
        <v>1</v>
      </c>
      <c r="L512" s="2">
        <v>0</v>
      </c>
      <c r="M512" s="2">
        <v>0</v>
      </c>
      <c r="N512" s="2">
        <v>0</v>
      </c>
      <c r="O512" s="2">
        <v>0</v>
      </c>
      <c r="P512">
        <v>0</v>
      </c>
      <c r="Q512">
        <v>0</v>
      </c>
      <c r="R512">
        <v>0</v>
      </c>
      <c r="S512">
        <v>0</v>
      </c>
      <c r="T512">
        <v>0</v>
      </c>
      <c r="U512">
        <v>0</v>
      </c>
      <c r="V512">
        <v>0</v>
      </c>
      <c r="W512">
        <v>0</v>
      </c>
      <c r="X512">
        <v>0</v>
      </c>
      <c r="Y512">
        <v>0</v>
      </c>
      <c r="Z512">
        <v>0</v>
      </c>
      <c r="AA512" s="5">
        <f t="shared" si="15"/>
        <v>1</v>
      </c>
      <c r="AB512" s="5">
        <f t="shared" si="16"/>
        <v>1</v>
      </c>
    </row>
    <row r="513" spans="1:28" x14ac:dyDescent="0.3">
      <c r="A513">
        <v>512</v>
      </c>
      <c r="B513" t="s">
        <v>1607</v>
      </c>
      <c r="C513" t="s">
        <v>1647</v>
      </c>
      <c r="D513" t="s">
        <v>1648</v>
      </c>
      <c r="E513" t="s">
        <v>1649</v>
      </c>
      <c r="F513" t="s">
        <v>1650</v>
      </c>
      <c r="G513">
        <v>43</v>
      </c>
      <c r="H513">
        <v>43</v>
      </c>
      <c r="I513" t="s">
        <v>37</v>
      </c>
      <c r="J513" s="1">
        <v>0</v>
      </c>
      <c r="K513" s="2">
        <v>0</v>
      </c>
      <c r="L513" s="2">
        <v>3</v>
      </c>
      <c r="M513" s="2">
        <v>20</v>
      </c>
      <c r="N513" s="2">
        <v>20</v>
      </c>
      <c r="O513" s="2">
        <v>0</v>
      </c>
      <c r="P513">
        <v>0</v>
      </c>
      <c r="Q513">
        <v>0</v>
      </c>
      <c r="R513">
        <v>0</v>
      </c>
      <c r="S513">
        <v>0</v>
      </c>
      <c r="T513">
        <v>0</v>
      </c>
      <c r="U513">
        <v>0</v>
      </c>
      <c r="V513">
        <v>0</v>
      </c>
      <c r="W513">
        <v>0</v>
      </c>
      <c r="X513">
        <v>0</v>
      </c>
      <c r="Y513">
        <v>0</v>
      </c>
      <c r="Z513">
        <v>0</v>
      </c>
      <c r="AA513" s="5">
        <f t="shared" si="15"/>
        <v>43</v>
      </c>
      <c r="AB513" s="5">
        <f t="shared" si="16"/>
        <v>43</v>
      </c>
    </row>
    <row r="514" spans="1:28" x14ac:dyDescent="0.3">
      <c r="A514">
        <v>513</v>
      </c>
      <c r="B514" t="s">
        <v>1607</v>
      </c>
      <c r="D514" t="s">
        <v>1651</v>
      </c>
      <c r="E514" t="s">
        <v>1652</v>
      </c>
      <c r="F514" t="s">
        <v>1653</v>
      </c>
      <c r="G514">
        <v>1</v>
      </c>
      <c r="H514">
        <v>1</v>
      </c>
      <c r="I514" t="s">
        <v>37</v>
      </c>
      <c r="J514" s="1">
        <v>0</v>
      </c>
      <c r="K514" s="2">
        <v>1</v>
      </c>
      <c r="L514" s="2">
        <v>0</v>
      </c>
      <c r="M514" s="2">
        <v>0</v>
      </c>
      <c r="N514" s="2">
        <v>0</v>
      </c>
      <c r="O514" s="2">
        <v>0</v>
      </c>
      <c r="P514">
        <v>0</v>
      </c>
      <c r="Q514">
        <v>0</v>
      </c>
      <c r="R514">
        <v>0</v>
      </c>
      <c r="S514">
        <v>0</v>
      </c>
      <c r="T514">
        <v>0</v>
      </c>
      <c r="U514">
        <v>0</v>
      </c>
      <c r="V514">
        <v>0</v>
      </c>
      <c r="W514">
        <v>0</v>
      </c>
      <c r="X514">
        <v>0</v>
      </c>
      <c r="Y514">
        <v>0</v>
      </c>
      <c r="Z514">
        <v>0</v>
      </c>
      <c r="AA514" s="5">
        <f t="shared" si="15"/>
        <v>1</v>
      </c>
      <c r="AB514" s="5">
        <f t="shared" si="16"/>
        <v>1</v>
      </c>
    </row>
    <row r="515" spans="1:28" x14ac:dyDescent="0.3">
      <c r="A515">
        <v>514</v>
      </c>
      <c r="B515" t="s">
        <v>1607</v>
      </c>
      <c r="D515" t="s">
        <v>1654</v>
      </c>
      <c r="E515" t="s">
        <v>1655</v>
      </c>
      <c r="F515" t="s">
        <v>1656</v>
      </c>
      <c r="G515">
        <v>1</v>
      </c>
      <c r="H515">
        <v>1</v>
      </c>
      <c r="I515" t="s">
        <v>32</v>
      </c>
      <c r="J515" s="1">
        <v>0</v>
      </c>
      <c r="L515" s="2">
        <v>1</v>
      </c>
      <c r="AA515" s="5">
        <f t="shared" ref="AA515:AA578" si="17">SUM(K515:Z515)</f>
        <v>1</v>
      </c>
      <c r="AB515" s="5">
        <f t="shared" ref="AB515:AB578" si="18">SUM(K515:O515)</f>
        <v>1</v>
      </c>
    </row>
    <row r="516" spans="1:28" x14ac:dyDescent="0.3">
      <c r="A516">
        <v>515</v>
      </c>
      <c r="B516" t="s">
        <v>1607</v>
      </c>
      <c r="D516" t="s">
        <v>1657</v>
      </c>
      <c r="E516" t="s">
        <v>1658</v>
      </c>
      <c r="F516" t="s">
        <v>1659</v>
      </c>
      <c r="G516">
        <v>1</v>
      </c>
      <c r="H516">
        <v>1</v>
      </c>
      <c r="I516" t="s">
        <v>32</v>
      </c>
      <c r="J516" s="1">
        <v>0</v>
      </c>
      <c r="K516" s="2">
        <v>1</v>
      </c>
      <c r="L516" s="2">
        <v>0</v>
      </c>
      <c r="M516" s="2">
        <v>0</v>
      </c>
      <c r="N516" s="2">
        <v>0</v>
      </c>
      <c r="O516" s="2">
        <v>0</v>
      </c>
      <c r="P516">
        <v>0</v>
      </c>
      <c r="Q516">
        <v>0</v>
      </c>
      <c r="R516">
        <v>0</v>
      </c>
      <c r="S516">
        <v>0</v>
      </c>
      <c r="T516">
        <v>0</v>
      </c>
      <c r="U516">
        <v>0</v>
      </c>
      <c r="V516">
        <v>0</v>
      </c>
      <c r="W516">
        <v>0</v>
      </c>
      <c r="X516">
        <v>0</v>
      </c>
      <c r="Y516">
        <v>0</v>
      </c>
      <c r="Z516">
        <v>0</v>
      </c>
      <c r="AA516" s="5">
        <f t="shared" si="17"/>
        <v>1</v>
      </c>
      <c r="AB516" s="5">
        <f t="shared" si="18"/>
        <v>1</v>
      </c>
    </row>
    <row r="517" spans="1:28" x14ac:dyDescent="0.3">
      <c r="A517">
        <v>516</v>
      </c>
      <c r="B517" t="s">
        <v>1607</v>
      </c>
      <c r="D517" t="s">
        <v>1660</v>
      </c>
      <c r="E517" t="s">
        <v>1661</v>
      </c>
      <c r="F517" t="s">
        <v>1662</v>
      </c>
      <c r="G517">
        <v>1</v>
      </c>
      <c r="H517">
        <v>1</v>
      </c>
      <c r="I517" t="s">
        <v>32</v>
      </c>
      <c r="J517" s="1">
        <v>0</v>
      </c>
      <c r="K517" s="2">
        <v>1</v>
      </c>
      <c r="L517" s="2">
        <v>0</v>
      </c>
      <c r="M517" s="2">
        <v>0</v>
      </c>
      <c r="N517" s="2">
        <v>0</v>
      </c>
      <c r="O517" s="2">
        <v>0</v>
      </c>
      <c r="P517">
        <v>0</v>
      </c>
      <c r="Q517">
        <v>0</v>
      </c>
      <c r="R517">
        <v>0</v>
      </c>
      <c r="S517">
        <v>0</v>
      </c>
      <c r="T517">
        <v>0</v>
      </c>
      <c r="U517">
        <v>0</v>
      </c>
      <c r="V517">
        <v>0</v>
      </c>
      <c r="W517">
        <v>0</v>
      </c>
      <c r="X517">
        <v>0</v>
      </c>
      <c r="Y517">
        <v>0</v>
      </c>
      <c r="Z517">
        <v>0</v>
      </c>
      <c r="AA517" s="5">
        <f t="shared" si="17"/>
        <v>1</v>
      </c>
      <c r="AB517" s="5">
        <f t="shared" si="18"/>
        <v>1</v>
      </c>
    </row>
    <row r="518" spans="1:28" x14ac:dyDescent="0.3">
      <c r="A518">
        <v>517</v>
      </c>
      <c r="B518" t="s">
        <v>1663</v>
      </c>
      <c r="C518" t="s">
        <v>1664</v>
      </c>
      <c r="D518" t="s">
        <v>1665</v>
      </c>
      <c r="E518" t="s">
        <v>1666</v>
      </c>
      <c r="F518" t="s">
        <v>1667</v>
      </c>
      <c r="G518">
        <v>5</v>
      </c>
      <c r="H518">
        <v>5</v>
      </c>
      <c r="I518" t="s">
        <v>32</v>
      </c>
      <c r="J518" s="1">
        <v>0</v>
      </c>
      <c r="L518" s="2">
        <v>2</v>
      </c>
      <c r="M518" s="2">
        <v>3</v>
      </c>
      <c r="AA518" s="5">
        <f t="shared" si="17"/>
        <v>5</v>
      </c>
      <c r="AB518" s="5">
        <f t="shared" si="18"/>
        <v>5</v>
      </c>
    </row>
    <row r="519" spans="1:28" x14ac:dyDescent="0.3">
      <c r="A519">
        <v>518</v>
      </c>
      <c r="B519" t="s">
        <v>1663</v>
      </c>
      <c r="D519" t="s">
        <v>1668</v>
      </c>
      <c r="E519" t="s">
        <v>1669</v>
      </c>
      <c r="F519" t="s">
        <v>100</v>
      </c>
      <c r="G519">
        <v>1</v>
      </c>
      <c r="H519">
        <v>1</v>
      </c>
      <c r="I519" t="s">
        <v>37</v>
      </c>
      <c r="J519" s="1">
        <v>0</v>
      </c>
      <c r="K519" s="2">
        <v>1</v>
      </c>
      <c r="L519" s="2">
        <v>0</v>
      </c>
      <c r="M519" s="2">
        <v>0</v>
      </c>
      <c r="N519" s="2">
        <v>0</v>
      </c>
      <c r="O519" s="2">
        <v>0</v>
      </c>
      <c r="P519">
        <v>0</v>
      </c>
      <c r="Q519">
        <v>0</v>
      </c>
      <c r="R519">
        <v>0</v>
      </c>
      <c r="S519">
        <v>0</v>
      </c>
      <c r="T519">
        <v>0</v>
      </c>
      <c r="U519">
        <v>0</v>
      </c>
      <c r="V519">
        <v>0</v>
      </c>
      <c r="W519">
        <v>0</v>
      </c>
      <c r="X519">
        <v>0</v>
      </c>
      <c r="Y519">
        <v>0</v>
      </c>
      <c r="Z519">
        <v>0</v>
      </c>
      <c r="AA519" s="5">
        <f t="shared" si="17"/>
        <v>1</v>
      </c>
      <c r="AB519" s="5">
        <f t="shared" si="18"/>
        <v>1</v>
      </c>
    </row>
    <row r="520" spans="1:28" x14ac:dyDescent="0.3">
      <c r="A520">
        <v>519</v>
      </c>
      <c r="B520" t="s">
        <v>1663</v>
      </c>
      <c r="D520" t="s">
        <v>1670</v>
      </c>
      <c r="E520" t="s">
        <v>1671</v>
      </c>
      <c r="F520" t="s">
        <v>1672</v>
      </c>
      <c r="G520">
        <v>1</v>
      </c>
      <c r="H520">
        <v>1</v>
      </c>
      <c r="I520" t="s">
        <v>37</v>
      </c>
      <c r="J520" s="1">
        <v>0</v>
      </c>
      <c r="L520" s="2">
        <v>1</v>
      </c>
      <c r="AA520" s="5">
        <f t="shared" si="17"/>
        <v>1</v>
      </c>
      <c r="AB520" s="5">
        <f t="shared" si="18"/>
        <v>1</v>
      </c>
    </row>
    <row r="521" spans="1:28" x14ac:dyDescent="0.3">
      <c r="A521">
        <v>520</v>
      </c>
      <c r="B521" t="s">
        <v>1663</v>
      </c>
      <c r="D521" t="s">
        <v>1673</v>
      </c>
      <c r="E521" t="s">
        <v>1674</v>
      </c>
      <c r="F521" t="s">
        <v>1675</v>
      </c>
      <c r="G521">
        <v>46</v>
      </c>
      <c r="H521">
        <v>46</v>
      </c>
      <c r="I521" t="s">
        <v>37</v>
      </c>
      <c r="J521" s="1">
        <v>0</v>
      </c>
      <c r="K521" s="2">
        <v>10</v>
      </c>
      <c r="L521" s="2">
        <v>10</v>
      </c>
      <c r="M521" s="2">
        <v>10</v>
      </c>
      <c r="AA521" s="5">
        <f t="shared" si="17"/>
        <v>30</v>
      </c>
      <c r="AB521" s="5">
        <f t="shared" si="18"/>
        <v>30</v>
      </c>
    </row>
    <row r="522" spans="1:28" x14ac:dyDescent="0.3">
      <c r="A522">
        <v>521</v>
      </c>
      <c r="B522" t="s">
        <v>1663</v>
      </c>
      <c r="D522" t="s">
        <v>1676</v>
      </c>
      <c r="E522" t="s">
        <v>1677</v>
      </c>
      <c r="F522" t="s">
        <v>1678</v>
      </c>
      <c r="G522">
        <v>2</v>
      </c>
      <c r="H522">
        <v>2</v>
      </c>
      <c r="I522" t="s">
        <v>48</v>
      </c>
      <c r="J522" s="1">
        <v>2</v>
      </c>
      <c r="K522" s="2">
        <v>1</v>
      </c>
      <c r="AA522" s="5">
        <f t="shared" si="17"/>
        <v>1</v>
      </c>
      <c r="AB522" s="5">
        <f t="shared" si="18"/>
        <v>1</v>
      </c>
    </row>
    <row r="523" spans="1:28" x14ac:dyDescent="0.3">
      <c r="A523">
        <v>522</v>
      </c>
      <c r="B523" t="s">
        <v>1663</v>
      </c>
      <c r="D523" t="s">
        <v>1679</v>
      </c>
      <c r="E523" t="s">
        <v>1680</v>
      </c>
      <c r="F523" t="s">
        <v>1681</v>
      </c>
      <c r="G523">
        <v>5</v>
      </c>
      <c r="H523">
        <v>5</v>
      </c>
      <c r="I523" t="s">
        <v>32</v>
      </c>
      <c r="J523" s="1">
        <v>0</v>
      </c>
      <c r="M523" s="2">
        <v>2</v>
      </c>
      <c r="N523" s="2">
        <v>3</v>
      </c>
      <c r="AA523" s="5">
        <f t="shared" si="17"/>
        <v>5</v>
      </c>
      <c r="AB523" s="5">
        <f t="shared" si="18"/>
        <v>5</v>
      </c>
    </row>
    <row r="524" spans="1:28" x14ac:dyDescent="0.3">
      <c r="A524">
        <v>523</v>
      </c>
      <c r="B524" t="s">
        <v>1663</v>
      </c>
      <c r="D524" t="s">
        <v>1682</v>
      </c>
      <c r="E524" t="s">
        <v>1683</v>
      </c>
      <c r="F524" t="s">
        <v>1684</v>
      </c>
      <c r="G524">
        <v>2</v>
      </c>
      <c r="H524">
        <v>2</v>
      </c>
      <c r="I524" t="s">
        <v>37</v>
      </c>
      <c r="J524" s="1">
        <v>0</v>
      </c>
      <c r="K524" s="2">
        <v>1</v>
      </c>
      <c r="L524" s="2">
        <v>0</v>
      </c>
      <c r="M524" s="2">
        <v>0</v>
      </c>
      <c r="N524" s="2">
        <v>0</v>
      </c>
      <c r="O524" s="2">
        <v>0</v>
      </c>
      <c r="P524">
        <v>0</v>
      </c>
      <c r="Q524">
        <v>0</v>
      </c>
      <c r="R524">
        <v>0</v>
      </c>
      <c r="S524">
        <v>0</v>
      </c>
      <c r="T524">
        <v>0</v>
      </c>
      <c r="U524">
        <v>0</v>
      </c>
      <c r="V524">
        <v>0</v>
      </c>
      <c r="W524">
        <v>0</v>
      </c>
      <c r="X524">
        <v>0</v>
      </c>
      <c r="Y524">
        <v>0</v>
      </c>
      <c r="Z524">
        <v>0</v>
      </c>
      <c r="AA524" s="5">
        <f t="shared" si="17"/>
        <v>1</v>
      </c>
      <c r="AB524" s="5">
        <f t="shared" si="18"/>
        <v>1</v>
      </c>
    </row>
    <row r="525" spans="1:28" x14ac:dyDescent="0.3">
      <c r="A525">
        <v>524</v>
      </c>
      <c r="B525" t="s">
        <v>1685</v>
      </c>
      <c r="D525" t="s">
        <v>1686</v>
      </c>
      <c r="E525" t="s">
        <v>1687</v>
      </c>
      <c r="F525" t="s">
        <v>1688</v>
      </c>
      <c r="G525">
        <v>9</v>
      </c>
      <c r="H525">
        <v>8</v>
      </c>
      <c r="I525" t="s">
        <v>37</v>
      </c>
      <c r="J525" s="1">
        <v>0</v>
      </c>
      <c r="K525" s="2">
        <v>1</v>
      </c>
      <c r="L525" s="2">
        <v>1</v>
      </c>
      <c r="M525" s="2">
        <v>1</v>
      </c>
      <c r="N525" s="2">
        <v>1</v>
      </c>
      <c r="O525" s="2">
        <v>2</v>
      </c>
      <c r="AA525" s="5">
        <f t="shared" si="17"/>
        <v>6</v>
      </c>
      <c r="AB525" s="5">
        <f t="shared" si="18"/>
        <v>6</v>
      </c>
    </row>
    <row r="526" spans="1:28" x14ac:dyDescent="0.3">
      <c r="A526">
        <v>525</v>
      </c>
      <c r="B526" t="s">
        <v>1685</v>
      </c>
      <c r="D526" t="s">
        <v>1689</v>
      </c>
      <c r="E526" t="s">
        <v>1690</v>
      </c>
      <c r="F526" t="s">
        <v>1691</v>
      </c>
      <c r="G526">
        <v>1</v>
      </c>
      <c r="H526">
        <v>1</v>
      </c>
      <c r="I526" t="s">
        <v>48</v>
      </c>
      <c r="J526" s="1">
        <v>1</v>
      </c>
      <c r="AA526" s="5">
        <f t="shared" si="17"/>
        <v>0</v>
      </c>
      <c r="AB526" s="5">
        <f t="shared" si="18"/>
        <v>0</v>
      </c>
    </row>
    <row r="527" spans="1:28" x14ac:dyDescent="0.3">
      <c r="A527">
        <v>526</v>
      </c>
      <c r="B527" t="s">
        <v>1685</v>
      </c>
      <c r="D527" t="s">
        <v>1692</v>
      </c>
      <c r="E527" t="s">
        <v>1693</v>
      </c>
      <c r="F527" t="s">
        <v>1694</v>
      </c>
      <c r="G527">
        <v>9</v>
      </c>
      <c r="H527">
        <v>8</v>
      </c>
      <c r="I527" t="s">
        <v>37</v>
      </c>
      <c r="J527" s="1">
        <v>0</v>
      </c>
      <c r="K527" s="2">
        <v>1</v>
      </c>
      <c r="AA527" s="5">
        <f t="shared" si="17"/>
        <v>1</v>
      </c>
      <c r="AB527" s="5">
        <f t="shared" si="18"/>
        <v>1</v>
      </c>
    </row>
    <row r="528" spans="1:28" x14ac:dyDescent="0.3">
      <c r="A528">
        <v>527</v>
      </c>
      <c r="B528" t="s">
        <v>1685</v>
      </c>
      <c r="D528" t="s">
        <v>1695</v>
      </c>
      <c r="E528" t="s">
        <v>1696</v>
      </c>
      <c r="F528" t="s">
        <v>1697</v>
      </c>
      <c r="G528">
        <v>2</v>
      </c>
      <c r="H528">
        <v>2</v>
      </c>
      <c r="I528" t="s">
        <v>48</v>
      </c>
      <c r="J528" s="1">
        <v>2</v>
      </c>
      <c r="K528" s="2">
        <v>1</v>
      </c>
      <c r="AA528" s="5">
        <f t="shared" si="17"/>
        <v>1</v>
      </c>
      <c r="AB528" s="5">
        <f t="shared" si="18"/>
        <v>1</v>
      </c>
    </row>
    <row r="529" spans="1:28" x14ac:dyDescent="0.3">
      <c r="A529">
        <v>528</v>
      </c>
      <c r="B529" t="s">
        <v>1685</v>
      </c>
      <c r="D529" t="s">
        <v>1698</v>
      </c>
      <c r="E529" t="s">
        <v>1699</v>
      </c>
      <c r="F529" t="s">
        <v>1700</v>
      </c>
      <c r="G529">
        <v>1</v>
      </c>
      <c r="H529">
        <v>1</v>
      </c>
      <c r="I529" t="s">
        <v>37</v>
      </c>
      <c r="J529" s="1">
        <v>0</v>
      </c>
      <c r="K529" s="2">
        <v>1</v>
      </c>
      <c r="L529" s="2">
        <v>0</v>
      </c>
      <c r="M529" s="2">
        <v>0</v>
      </c>
      <c r="N529" s="2">
        <v>0</v>
      </c>
      <c r="O529" s="2">
        <v>0</v>
      </c>
      <c r="P529">
        <v>0</v>
      </c>
      <c r="Q529">
        <v>0</v>
      </c>
      <c r="R529">
        <v>0</v>
      </c>
      <c r="S529">
        <v>0</v>
      </c>
      <c r="T529">
        <v>0</v>
      </c>
      <c r="U529">
        <v>0</v>
      </c>
      <c r="V529">
        <v>0</v>
      </c>
      <c r="W529">
        <v>0</v>
      </c>
      <c r="X529">
        <v>0</v>
      </c>
      <c r="Y529">
        <v>0</v>
      </c>
      <c r="Z529">
        <v>0</v>
      </c>
      <c r="AA529" s="5">
        <f t="shared" si="17"/>
        <v>1</v>
      </c>
      <c r="AB529" s="5">
        <f t="shared" si="18"/>
        <v>1</v>
      </c>
    </row>
    <row r="530" spans="1:28" x14ac:dyDescent="0.3">
      <c r="A530">
        <v>529</v>
      </c>
      <c r="B530" t="s">
        <v>1701</v>
      </c>
      <c r="D530" t="s">
        <v>1702</v>
      </c>
      <c r="E530" t="s">
        <v>1703</v>
      </c>
      <c r="F530" t="s">
        <v>1704</v>
      </c>
      <c r="G530">
        <v>2</v>
      </c>
      <c r="H530">
        <v>2</v>
      </c>
      <c r="I530" t="s">
        <v>37</v>
      </c>
      <c r="J530" s="1">
        <v>0</v>
      </c>
      <c r="K530" s="2">
        <v>1</v>
      </c>
      <c r="L530" s="2">
        <v>1</v>
      </c>
      <c r="AA530" s="5">
        <f t="shared" si="17"/>
        <v>2</v>
      </c>
      <c r="AB530" s="5">
        <f t="shared" si="18"/>
        <v>2</v>
      </c>
    </row>
    <row r="531" spans="1:28" x14ac:dyDescent="0.3">
      <c r="A531">
        <v>530</v>
      </c>
      <c r="B531" t="s">
        <v>1701</v>
      </c>
      <c r="D531" t="s">
        <v>1705</v>
      </c>
      <c r="E531" t="s">
        <v>1706</v>
      </c>
      <c r="F531" t="s">
        <v>1707</v>
      </c>
      <c r="G531">
        <v>1</v>
      </c>
      <c r="H531">
        <v>1</v>
      </c>
      <c r="I531" t="s">
        <v>32</v>
      </c>
      <c r="J531" s="1">
        <v>0</v>
      </c>
      <c r="K531" s="2">
        <v>0</v>
      </c>
      <c r="L531" s="2">
        <v>1</v>
      </c>
      <c r="M531" s="2">
        <v>0</v>
      </c>
      <c r="N531" s="2">
        <v>0</v>
      </c>
      <c r="O531" s="2">
        <v>0</v>
      </c>
      <c r="P531">
        <v>0</v>
      </c>
      <c r="Q531">
        <v>0</v>
      </c>
      <c r="R531">
        <v>0</v>
      </c>
      <c r="S531">
        <v>0</v>
      </c>
      <c r="T531">
        <v>0</v>
      </c>
      <c r="U531">
        <v>0</v>
      </c>
      <c r="V531">
        <v>0</v>
      </c>
      <c r="W531">
        <v>0</v>
      </c>
      <c r="X531">
        <v>0</v>
      </c>
      <c r="Y531">
        <v>0</v>
      </c>
      <c r="Z531">
        <v>0</v>
      </c>
      <c r="AA531" s="5">
        <f t="shared" si="17"/>
        <v>1</v>
      </c>
      <c r="AB531" s="5">
        <f t="shared" si="18"/>
        <v>1</v>
      </c>
    </row>
    <row r="532" spans="1:28" x14ac:dyDescent="0.3">
      <c r="A532">
        <v>531</v>
      </c>
      <c r="B532" t="s">
        <v>1701</v>
      </c>
      <c r="D532" t="s">
        <v>1708</v>
      </c>
      <c r="E532" t="s">
        <v>1709</v>
      </c>
      <c r="F532" t="s">
        <v>1710</v>
      </c>
      <c r="G532">
        <v>1</v>
      </c>
      <c r="H532">
        <v>1</v>
      </c>
      <c r="I532" t="s">
        <v>32</v>
      </c>
      <c r="J532" s="1">
        <v>0</v>
      </c>
      <c r="K532" s="2">
        <v>1</v>
      </c>
      <c r="AA532" s="5">
        <f t="shared" si="17"/>
        <v>1</v>
      </c>
      <c r="AB532" s="5">
        <f t="shared" si="18"/>
        <v>1</v>
      </c>
    </row>
    <row r="533" spans="1:28" x14ac:dyDescent="0.3">
      <c r="A533">
        <v>532</v>
      </c>
      <c r="B533" t="s">
        <v>1701</v>
      </c>
      <c r="D533" t="s">
        <v>1711</v>
      </c>
      <c r="E533" t="s">
        <v>1712</v>
      </c>
      <c r="F533" t="s">
        <v>1713</v>
      </c>
      <c r="G533">
        <v>1</v>
      </c>
      <c r="H533">
        <v>1</v>
      </c>
      <c r="I533" t="s">
        <v>37</v>
      </c>
      <c r="J533" s="1">
        <v>0</v>
      </c>
      <c r="K533" s="2">
        <v>1</v>
      </c>
      <c r="L533" s="2">
        <v>0</v>
      </c>
      <c r="M533" s="2">
        <v>0</v>
      </c>
      <c r="N533" s="2">
        <v>0</v>
      </c>
      <c r="O533" s="2">
        <v>0</v>
      </c>
      <c r="P533">
        <v>0</v>
      </c>
      <c r="Q533">
        <v>0</v>
      </c>
      <c r="R533">
        <v>0</v>
      </c>
      <c r="S533">
        <v>0</v>
      </c>
      <c r="T533">
        <v>0</v>
      </c>
      <c r="U533">
        <v>0</v>
      </c>
      <c r="V533">
        <v>0</v>
      </c>
      <c r="W533">
        <v>0</v>
      </c>
      <c r="X533">
        <v>0</v>
      </c>
      <c r="Y533">
        <v>0</v>
      </c>
      <c r="Z533">
        <v>0</v>
      </c>
      <c r="AA533" s="5">
        <f t="shared" si="17"/>
        <v>1</v>
      </c>
      <c r="AB533" s="5">
        <f t="shared" si="18"/>
        <v>1</v>
      </c>
    </row>
    <row r="534" spans="1:28" x14ac:dyDescent="0.3">
      <c r="A534">
        <v>533</v>
      </c>
      <c r="B534" t="s">
        <v>1701</v>
      </c>
      <c r="D534" t="s">
        <v>1714</v>
      </c>
      <c r="E534" t="s">
        <v>1712</v>
      </c>
      <c r="F534" t="s">
        <v>1715</v>
      </c>
      <c r="G534">
        <v>1</v>
      </c>
      <c r="H534">
        <v>1</v>
      </c>
      <c r="I534" t="s">
        <v>32</v>
      </c>
      <c r="J534" s="1">
        <v>0</v>
      </c>
      <c r="K534" s="2">
        <v>1</v>
      </c>
      <c r="L534" s="2">
        <v>0</v>
      </c>
      <c r="M534" s="2">
        <v>0</v>
      </c>
      <c r="N534" s="2">
        <v>0</v>
      </c>
      <c r="O534" s="2">
        <v>0</v>
      </c>
      <c r="P534">
        <v>0</v>
      </c>
      <c r="Q534">
        <v>0</v>
      </c>
      <c r="R534">
        <v>0</v>
      </c>
      <c r="S534">
        <v>0</v>
      </c>
      <c r="T534">
        <v>0</v>
      </c>
      <c r="U534">
        <v>0</v>
      </c>
      <c r="V534">
        <v>0</v>
      </c>
      <c r="W534">
        <v>0</v>
      </c>
      <c r="X534">
        <v>0</v>
      </c>
      <c r="Y534">
        <v>0</v>
      </c>
      <c r="Z534">
        <v>0</v>
      </c>
      <c r="AA534" s="5">
        <f t="shared" si="17"/>
        <v>1</v>
      </c>
      <c r="AB534" s="5">
        <f t="shared" si="18"/>
        <v>1</v>
      </c>
    </row>
    <row r="535" spans="1:28" x14ac:dyDescent="0.3">
      <c r="A535">
        <v>534</v>
      </c>
      <c r="B535" t="s">
        <v>1716</v>
      </c>
      <c r="C535" t="s">
        <v>1717</v>
      </c>
      <c r="D535" t="s">
        <v>1718</v>
      </c>
      <c r="E535" t="s">
        <v>1719</v>
      </c>
      <c r="F535" t="s">
        <v>1720</v>
      </c>
      <c r="G535">
        <v>40</v>
      </c>
      <c r="H535">
        <v>40</v>
      </c>
      <c r="I535" t="s">
        <v>32</v>
      </c>
      <c r="J535" s="1">
        <v>0</v>
      </c>
      <c r="K535" s="2">
        <v>0</v>
      </c>
      <c r="L535" s="2">
        <v>0</v>
      </c>
      <c r="M535" s="2">
        <v>0</v>
      </c>
      <c r="N535" s="2">
        <v>0</v>
      </c>
      <c r="O535" s="2">
        <v>0</v>
      </c>
      <c r="P535">
        <v>10</v>
      </c>
      <c r="Q535">
        <v>10</v>
      </c>
      <c r="R535">
        <v>10</v>
      </c>
      <c r="S535">
        <v>10</v>
      </c>
      <c r="T535">
        <v>0</v>
      </c>
      <c r="U535">
        <v>0</v>
      </c>
      <c r="V535">
        <v>0</v>
      </c>
      <c r="W535">
        <v>0</v>
      </c>
      <c r="X535">
        <v>0</v>
      </c>
      <c r="Y535">
        <v>0</v>
      </c>
      <c r="Z535">
        <v>0</v>
      </c>
      <c r="AA535" s="5">
        <f t="shared" si="17"/>
        <v>40</v>
      </c>
      <c r="AB535" s="5">
        <f t="shared" si="18"/>
        <v>0</v>
      </c>
    </row>
    <row r="536" spans="1:28" x14ac:dyDescent="0.3">
      <c r="A536">
        <v>535</v>
      </c>
      <c r="B536" t="s">
        <v>1716</v>
      </c>
      <c r="D536" t="s">
        <v>1721</v>
      </c>
      <c r="E536" t="s">
        <v>1722</v>
      </c>
      <c r="F536" t="s">
        <v>1723</v>
      </c>
      <c r="G536">
        <v>1</v>
      </c>
      <c r="H536">
        <v>1</v>
      </c>
      <c r="I536" t="s">
        <v>37</v>
      </c>
      <c r="J536" s="1">
        <v>0</v>
      </c>
      <c r="K536" s="2">
        <v>1</v>
      </c>
      <c r="AA536" s="5">
        <f t="shared" si="17"/>
        <v>1</v>
      </c>
      <c r="AB536" s="5">
        <f t="shared" si="18"/>
        <v>1</v>
      </c>
    </row>
    <row r="537" spans="1:28" x14ac:dyDescent="0.3">
      <c r="A537">
        <v>536</v>
      </c>
      <c r="B537" t="s">
        <v>1716</v>
      </c>
      <c r="D537" t="s">
        <v>1724</v>
      </c>
      <c r="E537" t="s">
        <v>1725</v>
      </c>
      <c r="F537" t="s">
        <v>1726</v>
      </c>
      <c r="G537">
        <v>3</v>
      </c>
      <c r="H537">
        <v>3</v>
      </c>
      <c r="I537" t="s">
        <v>48</v>
      </c>
      <c r="J537" s="1">
        <v>3</v>
      </c>
      <c r="AA537" s="5">
        <f t="shared" si="17"/>
        <v>0</v>
      </c>
      <c r="AB537" s="5">
        <f t="shared" si="18"/>
        <v>0</v>
      </c>
    </row>
    <row r="538" spans="1:28" x14ac:dyDescent="0.3">
      <c r="A538">
        <v>537</v>
      </c>
      <c r="B538" t="s">
        <v>1716</v>
      </c>
      <c r="D538" t="s">
        <v>1727</v>
      </c>
      <c r="E538" t="s">
        <v>1728</v>
      </c>
      <c r="F538" t="s">
        <v>1729</v>
      </c>
      <c r="G538">
        <v>1</v>
      </c>
      <c r="H538">
        <v>1</v>
      </c>
      <c r="I538" t="s">
        <v>37</v>
      </c>
      <c r="J538" s="1">
        <v>0</v>
      </c>
      <c r="K538" s="2">
        <v>1</v>
      </c>
      <c r="AA538" s="5">
        <f t="shared" si="17"/>
        <v>1</v>
      </c>
      <c r="AB538" s="5">
        <f t="shared" si="18"/>
        <v>1</v>
      </c>
    </row>
    <row r="539" spans="1:28" x14ac:dyDescent="0.3">
      <c r="A539">
        <v>538</v>
      </c>
      <c r="B539" t="s">
        <v>1716</v>
      </c>
      <c r="D539" t="s">
        <v>1730</v>
      </c>
      <c r="E539" t="s">
        <v>1731</v>
      </c>
      <c r="F539" t="s">
        <v>1732</v>
      </c>
      <c r="G539">
        <v>1</v>
      </c>
      <c r="H539">
        <v>1</v>
      </c>
      <c r="I539" t="s">
        <v>32</v>
      </c>
      <c r="J539" s="1">
        <v>0</v>
      </c>
      <c r="L539" s="2">
        <v>1</v>
      </c>
      <c r="AA539" s="5">
        <f t="shared" si="17"/>
        <v>1</v>
      </c>
      <c r="AB539" s="5">
        <f t="shared" si="18"/>
        <v>1</v>
      </c>
    </row>
    <row r="540" spans="1:28" x14ac:dyDescent="0.3">
      <c r="A540">
        <v>539</v>
      </c>
      <c r="B540" t="s">
        <v>1716</v>
      </c>
      <c r="D540" t="s">
        <v>1733</v>
      </c>
      <c r="E540" t="s">
        <v>1734</v>
      </c>
      <c r="F540" t="s">
        <v>1735</v>
      </c>
      <c r="G540">
        <v>1</v>
      </c>
      <c r="H540">
        <v>1</v>
      </c>
      <c r="I540" t="s">
        <v>37</v>
      </c>
      <c r="J540" s="1">
        <v>0</v>
      </c>
      <c r="L540" s="2">
        <v>1</v>
      </c>
      <c r="AA540" s="5">
        <f t="shared" si="17"/>
        <v>1</v>
      </c>
      <c r="AB540" s="5">
        <f t="shared" si="18"/>
        <v>1</v>
      </c>
    </row>
    <row r="541" spans="1:28" x14ac:dyDescent="0.3">
      <c r="A541">
        <v>540</v>
      </c>
      <c r="B541" t="s">
        <v>1716</v>
      </c>
      <c r="D541" t="s">
        <v>1736</v>
      </c>
      <c r="E541" t="s">
        <v>1737</v>
      </c>
      <c r="F541" t="s">
        <v>1738</v>
      </c>
      <c r="G541">
        <v>1</v>
      </c>
      <c r="H541">
        <v>1</v>
      </c>
      <c r="I541" t="s">
        <v>48</v>
      </c>
      <c r="J541" s="1">
        <v>1</v>
      </c>
      <c r="L541" s="2">
        <v>1</v>
      </c>
      <c r="AA541" s="5">
        <f t="shared" si="17"/>
        <v>1</v>
      </c>
      <c r="AB541" s="5">
        <f t="shared" si="18"/>
        <v>1</v>
      </c>
    </row>
    <row r="542" spans="1:28" x14ac:dyDescent="0.3">
      <c r="A542">
        <v>541</v>
      </c>
      <c r="B542" t="s">
        <v>1716</v>
      </c>
      <c r="D542" t="s">
        <v>1739</v>
      </c>
      <c r="E542" t="s">
        <v>1740</v>
      </c>
      <c r="F542" t="s">
        <v>1741</v>
      </c>
      <c r="G542">
        <v>1</v>
      </c>
      <c r="H542">
        <v>1</v>
      </c>
      <c r="I542" t="s">
        <v>32</v>
      </c>
      <c r="J542" s="1">
        <v>0</v>
      </c>
      <c r="K542" s="2">
        <v>1</v>
      </c>
      <c r="AA542" s="5">
        <f t="shared" si="17"/>
        <v>1</v>
      </c>
      <c r="AB542" s="5">
        <f t="shared" si="18"/>
        <v>1</v>
      </c>
    </row>
    <row r="543" spans="1:28" x14ac:dyDescent="0.3">
      <c r="A543">
        <v>542</v>
      </c>
      <c r="B543" t="s">
        <v>1716</v>
      </c>
      <c r="D543" t="s">
        <v>1742</v>
      </c>
      <c r="E543" t="s">
        <v>1743</v>
      </c>
      <c r="F543" t="s">
        <v>1744</v>
      </c>
      <c r="G543">
        <v>1</v>
      </c>
      <c r="H543">
        <v>1</v>
      </c>
      <c r="I543" t="s">
        <v>37</v>
      </c>
      <c r="J543" s="1">
        <v>0</v>
      </c>
      <c r="K543" s="2">
        <v>1</v>
      </c>
      <c r="AA543" s="5">
        <f t="shared" si="17"/>
        <v>1</v>
      </c>
      <c r="AB543" s="5">
        <f t="shared" si="18"/>
        <v>1</v>
      </c>
    </row>
    <row r="544" spans="1:28" x14ac:dyDescent="0.3">
      <c r="A544">
        <v>543</v>
      </c>
      <c r="B544" t="s">
        <v>1716</v>
      </c>
      <c r="D544" t="s">
        <v>1745</v>
      </c>
      <c r="E544" t="s">
        <v>1746</v>
      </c>
      <c r="F544" t="s">
        <v>1747</v>
      </c>
      <c r="G544">
        <v>1</v>
      </c>
      <c r="H544">
        <v>1</v>
      </c>
      <c r="I544" t="s">
        <v>32</v>
      </c>
      <c r="J544" s="1">
        <v>0</v>
      </c>
      <c r="K544" s="2">
        <v>1</v>
      </c>
      <c r="AA544" s="5">
        <f t="shared" si="17"/>
        <v>1</v>
      </c>
      <c r="AB544" s="5">
        <f t="shared" si="18"/>
        <v>1</v>
      </c>
    </row>
    <row r="545" spans="1:28" x14ac:dyDescent="0.3">
      <c r="A545">
        <v>544</v>
      </c>
      <c r="B545" t="s">
        <v>1716</v>
      </c>
      <c r="D545" t="s">
        <v>1748</v>
      </c>
      <c r="E545" t="s">
        <v>1749</v>
      </c>
      <c r="F545" t="s">
        <v>1072</v>
      </c>
      <c r="G545">
        <v>5</v>
      </c>
      <c r="H545">
        <v>5</v>
      </c>
      <c r="I545" t="s">
        <v>32</v>
      </c>
      <c r="J545" s="1">
        <v>0</v>
      </c>
      <c r="L545" s="2">
        <v>2</v>
      </c>
      <c r="M545" s="2">
        <v>3</v>
      </c>
      <c r="AA545" s="5">
        <f t="shared" si="17"/>
        <v>5</v>
      </c>
      <c r="AB545" s="5">
        <f t="shared" si="18"/>
        <v>5</v>
      </c>
    </row>
    <row r="546" spans="1:28" x14ac:dyDescent="0.3">
      <c r="A546">
        <v>545</v>
      </c>
      <c r="B546" t="s">
        <v>1716</v>
      </c>
      <c r="D546" t="s">
        <v>1750</v>
      </c>
      <c r="E546" t="s">
        <v>1751</v>
      </c>
      <c r="F546" t="s">
        <v>1752</v>
      </c>
      <c r="G546">
        <v>1</v>
      </c>
      <c r="H546">
        <v>1</v>
      </c>
      <c r="I546" t="s">
        <v>48</v>
      </c>
      <c r="J546" s="1">
        <v>1</v>
      </c>
      <c r="AA546" s="5">
        <f t="shared" si="17"/>
        <v>0</v>
      </c>
      <c r="AB546" s="5">
        <f t="shared" si="18"/>
        <v>0</v>
      </c>
    </row>
    <row r="547" spans="1:28" x14ac:dyDescent="0.3">
      <c r="A547">
        <v>546</v>
      </c>
      <c r="B547" t="s">
        <v>1716</v>
      </c>
      <c r="D547" t="s">
        <v>1753</v>
      </c>
      <c r="E547" t="s">
        <v>1754</v>
      </c>
      <c r="F547" t="s">
        <v>1755</v>
      </c>
      <c r="G547">
        <v>2</v>
      </c>
      <c r="H547">
        <v>2</v>
      </c>
      <c r="I547" t="s">
        <v>32</v>
      </c>
      <c r="J547" s="1">
        <v>0</v>
      </c>
      <c r="K547" s="2">
        <v>1</v>
      </c>
      <c r="L547" s="2">
        <v>1</v>
      </c>
      <c r="M547" s="2">
        <v>0</v>
      </c>
      <c r="N547" s="2">
        <v>0</v>
      </c>
      <c r="O547" s="2">
        <v>0</v>
      </c>
      <c r="P547">
        <v>0</v>
      </c>
      <c r="Q547">
        <v>0</v>
      </c>
      <c r="R547">
        <v>0</v>
      </c>
      <c r="S547">
        <v>0</v>
      </c>
      <c r="T547">
        <v>0</v>
      </c>
      <c r="U547">
        <v>0</v>
      </c>
      <c r="V547">
        <v>0</v>
      </c>
      <c r="W547">
        <v>0</v>
      </c>
      <c r="X547">
        <v>0</v>
      </c>
      <c r="Y547">
        <v>0</v>
      </c>
      <c r="Z547">
        <v>0</v>
      </c>
      <c r="AA547" s="5">
        <f t="shared" si="17"/>
        <v>2</v>
      </c>
      <c r="AB547" s="5">
        <f t="shared" si="18"/>
        <v>2</v>
      </c>
    </row>
    <row r="548" spans="1:28" x14ac:dyDescent="0.3">
      <c r="A548">
        <v>547</v>
      </c>
      <c r="B548" t="s">
        <v>1756</v>
      </c>
      <c r="D548" t="s">
        <v>1757</v>
      </c>
      <c r="E548" t="s">
        <v>1758</v>
      </c>
      <c r="F548" t="s">
        <v>1759</v>
      </c>
      <c r="G548">
        <v>6</v>
      </c>
      <c r="H548">
        <v>6</v>
      </c>
      <c r="I548" t="s">
        <v>32</v>
      </c>
      <c r="J548" s="1">
        <v>0</v>
      </c>
      <c r="K548" s="2">
        <v>2</v>
      </c>
      <c r="L548" s="2">
        <v>2</v>
      </c>
      <c r="M548" s="2">
        <v>2</v>
      </c>
      <c r="AA548" s="5">
        <f t="shared" si="17"/>
        <v>6</v>
      </c>
      <c r="AB548" s="5">
        <f t="shared" si="18"/>
        <v>6</v>
      </c>
    </row>
    <row r="549" spans="1:28" x14ac:dyDescent="0.3">
      <c r="A549">
        <v>548</v>
      </c>
      <c r="B549" t="s">
        <v>1005</v>
      </c>
      <c r="D549" t="s">
        <v>1760</v>
      </c>
      <c r="E549" t="s">
        <v>1761</v>
      </c>
      <c r="F549" t="s">
        <v>1762</v>
      </c>
      <c r="G549">
        <v>1</v>
      </c>
      <c r="H549">
        <v>1</v>
      </c>
      <c r="I549" t="s">
        <v>32</v>
      </c>
      <c r="J549" s="1">
        <v>0</v>
      </c>
      <c r="K549" s="2">
        <v>1</v>
      </c>
      <c r="L549" s="2">
        <v>0</v>
      </c>
      <c r="M549" s="2">
        <v>0</v>
      </c>
      <c r="N549" s="2">
        <v>0</v>
      </c>
      <c r="O549" s="2">
        <v>0</v>
      </c>
      <c r="P549">
        <v>0</v>
      </c>
      <c r="Q549">
        <v>0</v>
      </c>
      <c r="R549">
        <v>0</v>
      </c>
      <c r="S549">
        <v>0</v>
      </c>
      <c r="T549">
        <v>0</v>
      </c>
      <c r="U549">
        <v>0</v>
      </c>
      <c r="V549">
        <v>0</v>
      </c>
      <c r="W549">
        <v>0</v>
      </c>
      <c r="X549">
        <v>0</v>
      </c>
      <c r="Y549">
        <v>0</v>
      </c>
      <c r="Z549">
        <v>0</v>
      </c>
      <c r="AA549" s="5">
        <f t="shared" si="17"/>
        <v>1</v>
      </c>
      <c r="AB549" s="5">
        <f t="shared" si="18"/>
        <v>1</v>
      </c>
    </row>
    <row r="550" spans="1:28" x14ac:dyDescent="0.3">
      <c r="A550">
        <v>549</v>
      </c>
      <c r="B550" t="s">
        <v>432</v>
      </c>
      <c r="D550" t="s">
        <v>1763</v>
      </c>
      <c r="E550" t="s">
        <v>1764</v>
      </c>
      <c r="F550" t="s">
        <v>1765</v>
      </c>
      <c r="G550">
        <v>3</v>
      </c>
      <c r="H550">
        <v>3</v>
      </c>
      <c r="I550" t="s">
        <v>32</v>
      </c>
      <c r="J550" s="1">
        <v>0</v>
      </c>
      <c r="K550" s="2">
        <v>1</v>
      </c>
      <c r="L550" s="2">
        <v>1</v>
      </c>
      <c r="M550" s="2">
        <v>1</v>
      </c>
      <c r="N550" s="2">
        <v>0</v>
      </c>
      <c r="O550" s="2">
        <v>0</v>
      </c>
      <c r="P550">
        <v>0</v>
      </c>
      <c r="Q550">
        <v>0</v>
      </c>
      <c r="R550">
        <v>0</v>
      </c>
      <c r="S550">
        <v>0</v>
      </c>
      <c r="T550">
        <v>0</v>
      </c>
      <c r="U550">
        <v>0</v>
      </c>
      <c r="V550">
        <v>0</v>
      </c>
      <c r="W550">
        <v>0</v>
      </c>
      <c r="X550">
        <v>0</v>
      </c>
      <c r="Y550">
        <v>0</v>
      </c>
      <c r="Z550">
        <v>0</v>
      </c>
      <c r="AA550" s="5">
        <f t="shared" si="17"/>
        <v>3</v>
      </c>
      <c r="AB550" s="5">
        <f t="shared" si="18"/>
        <v>3</v>
      </c>
    </row>
    <row r="551" spans="1:28" x14ac:dyDescent="0.3">
      <c r="A551">
        <v>550</v>
      </c>
      <c r="B551" t="s">
        <v>792</v>
      </c>
      <c r="D551" t="s">
        <v>1766</v>
      </c>
      <c r="E551" t="s">
        <v>1767</v>
      </c>
      <c r="F551" t="s">
        <v>1768</v>
      </c>
      <c r="G551">
        <v>1</v>
      </c>
      <c r="H551">
        <v>1</v>
      </c>
      <c r="I551" t="s">
        <v>32</v>
      </c>
      <c r="J551" s="1">
        <v>0</v>
      </c>
      <c r="K551" s="2">
        <v>0</v>
      </c>
      <c r="L551" s="2">
        <v>1</v>
      </c>
      <c r="M551" s="2">
        <v>0</v>
      </c>
      <c r="N551" s="2">
        <v>0</v>
      </c>
      <c r="O551" s="2">
        <v>0</v>
      </c>
      <c r="P551">
        <v>0</v>
      </c>
      <c r="Q551">
        <v>0</v>
      </c>
      <c r="R551">
        <v>0</v>
      </c>
      <c r="S551">
        <v>0</v>
      </c>
      <c r="T551">
        <v>0</v>
      </c>
      <c r="U551">
        <v>0</v>
      </c>
      <c r="V551">
        <v>0</v>
      </c>
      <c r="W551">
        <v>0</v>
      </c>
      <c r="X551">
        <v>0</v>
      </c>
      <c r="Y551">
        <v>0</v>
      </c>
      <c r="Z551">
        <v>0</v>
      </c>
      <c r="AA551" s="5">
        <f t="shared" si="17"/>
        <v>1</v>
      </c>
      <c r="AB551" s="5">
        <f t="shared" si="18"/>
        <v>1</v>
      </c>
    </row>
    <row r="552" spans="1:28" x14ac:dyDescent="0.3">
      <c r="A552">
        <v>551</v>
      </c>
      <c r="B552" t="s">
        <v>1769</v>
      </c>
      <c r="D552" t="s">
        <v>1770</v>
      </c>
      <c r="E552" t="s">
        <v>1771</v>
      </c>
      <c r="F552" t="s">
        <v>1772</v>
      </c>
      <c r="G552">
        <v>1</v>
      </c>
      <c r="H552">
        <v>1</v>
      </c>
      <c r="I552" t="s">
        <v>32</v>
      </c>
      <c r="J552" s="1">
        <v>0</v>
      </c>
      <c r="K552" s="2">
        <v>1</v>
      </c>
      <c r="L552" s="2">
        <v>0</v>
      </c>
      <c r="M552" s="2">
        <v>0</v>
      </c>
      <c r="N552" s="2">
        <v>0</v>
      </c>
      <c r="O552" s="2">
        <v>0</v>
      </c>
      <c r="P552">
        <v>0</v>
      </c>
      <c r="Q552">
        <v>0</v>
      </c>
      <c r="R552">
        <v>0</v>
      </c>
      <c r="S552">
        <v>0</v>
      </c>
      <c r="T552">
        <v>0</v>
      </c>
      <c r="U552">
        <v>0</v>
      </c>
      <c r="V552">
        <v>0</v>
      </c>
      <c r="W552">
        <v>0</v>
      </c>
      <c r="X552">
        <v>0</v>
      </c>
      <c r="Y552">
        <v>0</v>
      </c>
      <c r="Z552">
        <v>0</v>
      </c>
      <c r="AA552" s="5">
        <f t="shared" si="17"/>
        <v>1</v>
      </c>
      <c r="AB552" s="5">
        <f t="shared" si="18"/>
        <v>1</v>
      </c>
    </row>
    <row r="553" spans="1:28" x14ac:dyDescent="0.3">
      <c r="A553">
        <v>552</v>
      </c>
      <c r="B553" t="s">
        <v>1773</v>
      </c>
      <c r="D553" t="s">
        <v>1774</v>
      </c>
      <c r="E553" t="s">
        <v>1775</v>
      </c>
      <c r="F553" t="s">
        <v>388</v>
      </c>
      <c r="G553">
        <v>1</v>
      </c>
      <c r="H553">
        <v>1</v>
      </c>
      <c r="I553" t="s">
        <v>37</v>
      </c>
      <c r="J553" s="1">
        <v>0</v>
      </c>
      <c r="K553" s="2">
        <v>1</v>
      </c>
      <c r="AA553" s="5">
        <f t="shared" si="17"/>
        <v>1</v>
      </c>
      <c r="AB553" s="5">
        <f t="shared" si="18"/>
        <v>1</v>
      </c>
    </row>
    <row r="554" spans="1:28" x14ac:dyDescent="0.3">
      <c r="A554">
        <v>553</v>
      </c>
      <c r="B554" t="s">
        <v>1773</v>
      </c>
      <c r="D554" t="s">
        <v>1776</v>
      </c>
      <c r="E554" t="s">
        <v>1777</v>
      </c>
      <c r="F554" t="s">
        <v>1778</v>
      </c>
      <c r="G554">
        <v>1</v>
      </c>
      <c r="H554">
        <v>1</v>
      </c>
      <c r="I554" t="s">
        <v>37</v>
      </c>
      <c r="J554" s="1">
        <v>0</v>
      </c>
      <c r="K554" s="2">
        <v>1</v>
      </c>
      <c r="AA554" s="5">
        <f t="shared" si="17"/>
        <v>1</v>
      </c>
      <c r="AB554" s="5">
        <f t="shared" si="18"/>
        <v>1</v>
      </c>
    </row>
    <row r="555" spans="1:28" x14ac:dyDescent="0.3">
      <c r="A555">
        <v>554</v>
      </c>
      <c r="B555" t="s">
        <v>1773</v>
      </c>
      <c r="D555" t="s">
        <v>1779</v>
      </c>
      <c r="E555" t="s">
        <v>1780</v>
      </c>
      <c r="F555" t="s">
        <v>1781</v>
      </c>
      <c r="G555">
        <v>1</v>
      </c>
      <c r="H555">
        <v>1</v>
      </c>
      <c r="I555" t="s">
        <v>37</v>
      </c>
      <c r="J555" s="1">
        <v>0</v>
      </c>
      <c r="K555" s="2">
        <v>1</v>
      </c>
      <c r="AA555" s="5">
        <f t="shared" si="17"/>
        <v>1</v>
      </c>
      <c r="AB555" s="5">
        <f t="shared" si="18"/>
        <v>1</v>
      </c>
    </row>
    <row r="556" spans="1:28" x14ac:dyDescent="0.3">
      <c r="A556">
        <v>555</v>
      </c>
      <c r="B556" t="s">
        <v>1773</v>
      </c>
      <c r="D556" t="s">
        <v>1782</v>
      </c>
      <c r="E556" t="s">
        <v>1783</v>
      </c>
      <c r="F556" t="s">
        <v>1784</v>
      </c>
      <c r="G556">
        <v>1</v>
      </c>
      <c r="H556">
        <v>1</v>
      </c>
      <c r="I556" t="s">
        <v>37</v>
      </c>
      <c r="J556" s="1">
        <v>0</v>
      </c>
      <c r="AA556" s="5">
        <f t="shared" si="17"/>
        <v>0</v>
      </c>
      <c r="AB556" s="5">
        <f t="shared" si="18"/>
        <v>0</v>
      </c>
    </row>
    <row r="557" spans="1:28" x14ac:dyDescent="0.3">
      <c r="A557">
        <v>556</v>
      </c>
      <c r="B557" t="s">
        <v>1773</v>
      </c>
      <c r="D557" t="s">
        <v>1785</v>
      </c>
      <c r="E557" t="s">
        <v>1786</v>
      </c>
      <c r="F557" t="s">
        <v>1787</v>
      </c>
      <c r="G557">
        <v>4</v>
      </c>
      <c r="H557">
        <v>4</v>
      </c>
      <c r="I557" t="s">
        <v>32</v>
      </c>
      <c r="J557" s="1">
        <v>0</v>
      </c>
      <c r="K557" s="2">
        <v>1</v>
      </c>
      <c r="L557" s="2">
        <v>1</v>
      </c>
      <c r="M557" s="2">
        <v>1</v>
      </c>
      <c r="N557" s="2">
        <v>1</v>
      </c>
      <c r="AA557" s="5">
        <f t="shared" si="17"/>
        <v>4</v>
      </c>
      <c r="AB557" s="5">
        <f t="shared" si="18"/>
        <v>4</v>
      </c>
    </row>
    <row r="558" spans="1:28" x14ac:dyDescent="0.3">
      <c r="A558">
        <v>557</v>
      </c>
      <c r="B558" t="s">
        <v>1773</v>
      </c>
      <c r="D558" t="s">
        <v>1788</v>
      </c>
      <c r="E558" t="s">
        <v>1789</v>
      </c>
      <c r="F558" t="s">
        <v>1790</v>
      </c>
      <c r="G558">
        <v>4</v>
      </c>
      <c r="H558">
        <v>4</v>
      </c>
      <c r="I558" t="s">
        <v>48</v>
      </c>
      <c r="J558" s="1">
        <v>4</v>
      </c>
      <c r="K558" s="2">
        <v>2</v>
      </c>
      <c r="L558" s="2">
        <v>1</v>
      </c>
      <c r="AA558" s="5">
        <f t="shared" si="17"/>
        <v>3</v>
      </c>
      <c r="AB558" s="5">
        <f t="shared" si="18"/>
        <v>3</v>
      </c>
    </row>
    <row r="559" spans="1:28" x14ac:dyDescent="0.3">
      <c r="A559">
        <v>558</v>
      </c>
      <c r="B559" t="s">
        <v>1773</v>
      </c>
      <c r="D559" t="s">
        <v>1791</v>
      </c>
      <c r="E559" t="s">
        <v>1792</v>
      </c>
      <c r="F559" t="s">
        <v>1793</v>
      </c>
      <c r="G559">
        <v>5</v>
      </c>
      <c r="H559">
        <v>5</v>
      </c>
      <c r="I559" t="s">
        <v>32</v>
      </c>
      <c r="J559" s="1">
        <v>0</v>
      </c>
      <c r="K559" s="2">
        <v>1</v>
      </c>
      <c r="L559" s="2">
        <v>3</v>
      </c>
      <c r="M559" s="2">
        <v>1</v>
      </c>
      <c r="AA559" s="5">
        <f t="shared" si="17"/>
        <v>5</v>
      </c>
      <c r="AB559" s="5">
        <f t="shared" si="18"/>
        <v>5</v>
      </c>
    </row>
    <row r="560" spans="1:28" x14ac:dyDescent="0.3">
      <c r="A560">
        <v>559</v>
      </c>
      <c r="B560" t="s">
        <v>1773</v>
      </c>
      <c r="D560" t="s">
        <v>1794</v>
      </c>
      <c r="E560" t="s">
        <v>1795</v>
      </c>
      <c r="F560" t="s">
        <v>1796</v>
      </c>
      <c r="G560">
        <v>1</v>
      </c>
      <c r="H560">
        <v>1</v>
      </c>
      <c r="I560" t="s">
        <v>37</v>
      </c>
      <c r="J560" s="1">
        <v>0</v>
      </c>
      <c r="K560" s="2">
        <v>1</v>
      </c>
      <c r="AA560" s="5">
        <f t="shared" si="17"/>
        <v>1</v>
      </c>
      <c r="AB560" s="5">
        <f t="shared" si="18"/>
        <v>1</v>
      </c>
    </row>
    <row r="561" spans="1:28" x14ac:dyDescent="0.3">
      <c r="A561">
        <v>560</v>
      </c>
      <c r="B561" t="s">
        <v>1773</v>
      </c>
      <c r="D561" t="s">
        <v>1797</v>
      </c>
      <c r="E561" t="s">
        <v>1798</v>
      </c>
      <c r="F561" t="s">
        <v>1799</v>
      </c>
      <c r="G561">
        <v>1</v>
      </c>
      <c r="H561">
        <v>1</v>
      </c>
      <c r="I561" t="s">
        <v>32</v>
      </c>
      <c r="J561" s="1">
        <v>0</v>
      </c>
      <c r="L561" s="2">
        <v>1</v>
      </c>
      <c r="AA561" s="5">
        <f t="shared" si="17"/>
        <v>1</v>
      </c>
      <c r="AB561" s="5">
        <f t="shared" si="18"/>
        <v>1</v>
      </c>
    </row>
    <row r="562" spans="1:28" x14ac:dyDescent="0.3">
      <c r="A562">
        <v>561</v>
      </c>
      <c r="B562" t="s">
        <v>1773</v>
      </c>
      <c r="D562" t="s">
        <v>1800</v>
      </c>
      <c r="E562" t="s">
        <v>1801</v>
      </c>
      <c r="F562" t="s">
        <v>1802</v>
      </c>
      <c r="G562">
        <v>1</v>
      </c>
      <c r="H562">
        <v>1</v>
      </c>
      <c r="I562" t="s">
        <v>32</v>
      </c>
      <c r="J562" s="1">
        <v>0</v>
      </c>
      <c r="K562" s="2">
        <v>0</v>
      </c>
      <c r="L562" s="2">
        <v>1</v>
      </c>
      <c r="M562" s="2">
        <v>0</v>
      </c>
      <c r="N562" s="2">
        <v>0</v>
      </c>
      <c r="O562" s="2">
        <v>0</v>
      </c>
      <c r="P562">
        <v>0</v>
      </c>
      <c r="Q562">
        <v>0</v>
      </c>
      <c r="R562">
        <v>0</v>
      </c>
      <c r="S562">
        <v>0</v>
      </c>
      <c r="T562">
        <v>0</v>
      </c>
      <c r="U562">
        <v>0</v>
      </c>
      <c r="V562">
        <v>0</v>
      </c>
      <c r="W562">
        <v>0</v>
      </c>
      <c r="X562">
        <v>0</v>
      </c>
      <c r="Y562">
        <v>0</v>
      </c>
      <c r="Z562">
        <v>0</v>
      </c>
      <c r="AA562" s="5">
        <f t="shared" si="17"/>
        <v>1</v>
      </c>
      <c r="AB562" s="5">
        <f t="shared" si="18"/>
        <v>1</v>
      </c>
    </row>
    <row r="563" spans="1:28" x14ac:dyDescent="0.3">
      <c r="A563">
        <v>562</v>
      </c>
      <c r="B563" t="s">
        <v>1773</v>
      </c>
      <c r="C563" t="s">
        <v>1803</v>
      </c>
      <c r="D563" t="s">
        <v>1804</v>
      </c>
      <c r="E563" t="s">
        <v>1805</v>
      </c>
      <c r="F563" t="s">
        <v>1806</v>
      </c>
      <c r="G563">
        <v>4</v>
      </c>
      <c r="H563">
        <v>4</v>
      </c>
      <c r="I563" t="s">
        <v>37</v>
      </c>
      <c r="J563" s="1">
        <v>2</v>
      </c>
      <c r="K563" s="2">
        <v>1</v>
      </c>
      <c r="L563" s="2">
        <v>1</v>
      </c>
      <c r="M563" s="2">
        <v>0</v>
      </c>
      <c r="AA563" s="5">
        <f t="shared" si="17"/>
        <v>2</v>
      </c>
      <c r="AB563" s="5">
        <f t="shared" si="18"/>
        <v>2</v>
      </c>
    </row>
    <row r="564" spans="1:28" x14ac:dyDescent="0.3">
      <c r="A564">
        <v>563</v>
      </c>
      <c r="B564" t="s">
        <v>1773</v>
      </c>
      <c r="D564" t="s">
        <v>1807</v>
      </c>
      <c r="E564" t="s">
        <v>1808</v>
      </c>
      <c r="F564" t="s">
        <v>1809</v>
      </c>
      <c r="G564">
        <v>1</v>
      </c>
      <c r="H564">
        <v>1</v>
      </c>
      <c r="I564" t="s">
        <v>48</v>
      </c>
      <c r="J564" s="1">
        <v>1</v>
      </c>
      <c r="AA564" s="5">
        <f t="shared" si="17"/>
        <v>0</v>
      </c>
      <c r="AB564" s="5">
        <f t="shared" si="18"/>
        <v>0</v>
      </c>
    </row>
    <row r="565" spans="1:28" x14ac:dyDescent="0.3">
      <c r="A565">
        <v>564</v>
      </c>
      <c r="B565" t="s">
        <v>1773</v>
      </c>
      <c r="D565" t="s">
        <v>1810</v>
      </c>
      <c r="E565" t="s">
        <v>1811</v>
      </c>
      <c r="F565" t="s">
        <v>1812</v>
      </c>
      <c r="G565">
        <v>1</v>
      </c>
      <c r="H565">
        <v>1</v>
      </c>
      <c r="I565" t="s">
        <v>32</v>
      </c>
      <c r="J565" s="1">
        <v>0</v>
      </c>
      <c r="K565" s="2">
        <v>0</v>
      </c>
      <c r="L565" s="2">
        <v>1</v>
      </c>
      <c r="M565" s="2">
        <v>0</v>
      </c>
      <c r="N565" s="2">
        <v>0</v>
      </c>
      <c r="O565" s="2">
        <v>0</v>
      </c>
      <c r="P565">
        <v>0</v>
      </c>
      <c r="Q565">
        <v>0</v>
      </c>
      <c r="R565">
        <v>0</v>
      </c>
      <c r="S565">
        <v>0</v>
      </c>
      <c r="T565">
        <v>0</v>
      </c>
      <c r="U565">
        <v>0</v>
      </c>
      <c r="V565">
        <v>0</v>
      </c>
      <c r="W565">
        <v>0</v>
      </c>
      <c r="X565">
        <v>0</v>
      </c>
      <c r="Y565">
        <v>0</v>
      </c>
      <c r="Z565">
        <v>0</v>
      </c>
      <c r="AA565" s="5">
        <f t="shared" si="17"/>
        <v>1</v>
      </c>
      <c r="AB565" s="5">
        <f t="shared" si="18"/>
        <v>1</v>
      </c>
    </row>
    <row r="566" spans="1:28" x14ac:dyDescent="0.3">
      <c r="A566">
        <v>565</v>
      </c>
      <c r="B566" t="s">
        <v>1773</v>
      </c>
      <c r="D566" t="s">
        <v>1813</v>
      </c>
      <c r="E566" t="s">
        <v>1814</v>
      </c>
      <c r="F566" t="s">
        <v>1815</v>
      </c>
      <c r="G566">
        <v>1</v>
      </c>
      <c r="H566">
        <v>1</v>
      </c>
      <c r="I566" t="s">
        <v>48</v>
      </c>
      <c r="J566" s="1">
        <v>1</v>
      </c>
      <c r="AA566" s="5">
        <f t="shared" si="17"/>
        <v>0</v>
      </c>
      <c r="AB566" s="5">
        <f t="shared" si="18"/>
        <v>0</v>
      </c>
    </row>
    <row r="567" spans="1:28" x14ac:dyDescent="0.3">
      <c r="A567">
        <v>566</v>
      </c>
      <c r="B567" t="s">
        <v>1773</v>
      </c>
      <c r="D567" t="s">
        <v>1816</v>
      </c>
      <c r="E567" t="s">
        <v>1817</v>
      </c>
      <c r="F567" t="s">
        <v>1818</v>
      </c>
      <c r="G567">
        <v>2</v>
      </c>
      <c r="H567">
        <v>2</v>
      </c>
      <c r="I567" t="s">
        <v>32</v>
      </c>
      <c r="J567" s="1">
        <v>0</v>
      </c>
      <c r="K567" s="2">
        <v>1</v>
      </c>
      <c r="L567" s="2">
        <v>1</v>
      </c>
      <c r="AA567" s="5">
        <f t="shared" si="17"/>
        <v>2</v>
      </c>
      <c r="AB567" s="5">
        <f t="shared" si="18"/>
        <v>2</v>
      </c>
    </row>
    <row r="568" spans="1:28" x14ac:dyDescent="0.3">
      <c r="A568">
        <v>567</v>
      </c>
      <c r="B568" t="s">
        <v>1773</v>
      </c>
      <c r="D568" t="s">
        <v>1819</v>
      </c>
      <c r="E568" t="s">
        <v>1820</v>
      </c>
      <c r="F568" t="s">
        <v>1821</v>
      </c>
      <c r="G568">
        <v>1</v>
      </c>
      <c r="H568">
        <v>1</v>
      </c>
      <c r="I568" t="s">
        <v>37</v>
      </c>
      <c r="J568" s="1">
        <v>0</v>
      </c>
      <c r="K568" s="2">
        <v>1</v>
      </c>
      <c r="L568" s="2">
        <v>0</v>
      </c>
      <c r="M568" s="2">
        <v>0</v>
      </c>
      <c r="N568" s="2">
        <v>0</v>
      </c>
      <c r="O568" s="2">
        <v>0</v>
      </c>
      <c r="P568">
        <v>0</v>
      </c>
      <c r="Q568">
        <v>0</v>
      </c>
      <c r="R568">
        <v>0</v>
      </c>
      <c r="S568">
        <v>0</v>
      </c>
      <c r="T568">
        <v>0</v>
      </c>
      <c r="U568">
        <v>0</v>
      </c>
      <c r="V568">
        <v>0</v>
      </c>
      <c r="W568">
        <v>0</v>
      </c>
      <c r="X568">
        <v>0</v>
      </c>
      <c r="Y568">
        <v>0</v>
      </c>
      <c r="Z568">
        <v>0</v>
      </c>
      <c r="AA568" s="5">
        <f t="shared" si="17"/>
        <v>1</v>
      </c>
      <c r="AB568" s="5">
        <f t="shared" si="18"/>
        <v>1</v>
      </c>
    </row>
    <row r="569" spans="1:28" x14ac:dyDescent="0.3">
      <c r="A569">
        <v>568</v>
      </c>
      <c r="B569" t="s">
        <v>1773</v>
      </c>
      <c r="D569" t="s">
        <v>1822</v>
      </c>
      <c r="E569" t="s">
        <v>1823</v>
      </c>
      <c r="F569" t="s">
        <v>1824</v>
      </c>
      <c r="G569">
        <v>2</v>
      </c>
      <c r="H569">
        <v>2</v>
      </c>
      <c r="I569" t="s">
        <v>32</v>
      </c>
      <c r="J569" s="1">
        <v>0</v>
      </c>
      <c r="K569" s="2">
        <v>0</v>
      </c>
      <c r="L569" s="2">
        <v>1</v>
      </c>
      <c r="M569" s="2">
        <v>1</v>
      </c>
      <c r="N569" s="2">
        <v>0</v>
      </c>
      <c r="O569" s="2">
        <v>0</v>
      </c>
      <c r="P569">
        <v>0</v>
      </c>
      <c r="Q569">
        <v>0</v>
      </c>
      <c r="R569">
        <v>0</v>
      </c>
      <c r="S569">
        <v>0</v>
      </c>
      <c r="T569">
        <v>0</v>
      </c>
      <c r="U569">
        <v>0</v>
      </c>
      <c r="V569">
        <v>0</v>
      </c>
      <c r="W569">
        <v>0</v>
      </c>
      <c r="X569">
        <v>0</v>
      </c>
      <c r="Y569">
        <v>0</v>
      </c>
      <c r="Z569">
        <v>0</v>
      </c>
      <c r="AA569" s="5">
        <f t="shared" si="17"/>
        <v>2</v>
      </c>
      <c r="AB569" s="5">
        <f t="shared" si="18"/>
        <v>2</v>
      </c>
    </row>
    <row r="570" spans="1:28" x14ac:dyDescent="0.3">
      <c r="A570">
        <v>569</v>
      </c>
      <c r="B570" t="s">
        <v>1773</v>
      </c>
      <c r="D570" t="s">
        <v>1825</v>
      </c>
      <c r="E570" t="s">
        <v>1826</v>
      </c>
      <c r="F570" t="s">
        <v>1827</v>
      </c>
      <c r="G570">
        <v>1</v>
      </c>
      <c r="H570">
        <v>1</v>
      </c>
      <c r="I570" t="s">
        <v>32</v>
      </c>
      <c r="J570" s="1">
        <v>0</v>
      </c>
      <c r="K570" s="2">
        <v>0</v>
      </c>
      <c r="L570" s="2">
        <v>1</v>
      </c>
      <c r="M570" s="2">
        <v>0</v>
      </c>
      <c r="N570" s="2">
        <v>0</v>
      </c>
      <c r="O570" s="2">
        <v>0</v>
      </c>
      <c r="P570">
        <v>0</v>
      </c>
      <c r="Q570">
        <v>0</v>
      </c>
      <c r="R570">
        <v>0</v>
      </c>
      <c r="S570">
        <v>0</v>
      </c>
      <c r="T570">
        <v>0</v>
      </c>
      <c r="U570">
        <v>0</v>
      </c>
      <c r="V570">
        <v>0</v>
      </c>
      <c r="W570">
        <v>0</v>
      </c>
      <c r="X570">
        <v>0</v>
      </c>
      <c r="Y570">
        <v>0</v>
      </c>
      <c r="Z570">
        <v>0</v>
      </c>
      <c r="AA570" s="5">
        <f t="shared" si="17"/>
        <v>1</v>
      </c>
      <c r="AB570" s="5">
        <f t="shared" si="18"/>
        <v>1</v>
      </c>
    </row>
    <row r="571" spans="1:28" x14ac:dyDescent="0.3">
      <c r="A571">
        <v>570</v>
      </c>
      <c r="B571" t="s">
        <v>1773</v>
      </c>
      <c r="D571" t="s">
        <v>1828</v>
      </c>
      <c r="E571" t="s">
        <v>1829</v>
      </c>
      <c r="F571" t="s">
        <v>1830</v>
      </c>
      <c r="G571">
        <v>1</v>
      </c>
      <c r="H571">
        <v>1</v>
      </c>
      <c r="I571" t="s">
        <v>32</v>
      </c>
      <c r="J571" s="1">
        <v>0</v>
      </c>
      <c r="K571" s="2">
        <v>1</v>
      </c>
      <c r="L571" s="2">
        <v>0</v>
      </c>
      <c r="M571" s="2">
        <v>0</v>
      </c>
      <c r="N571" s="2">
        <v>0</v>
      </c>
      <c r="O571" s="2">
        <v>0</v>
      </c>
      <c r="P571">
        <v>0</v>
      </c>
      <c r="Q571">
        <v>0</v>
      </c>
      <c r="R571">
        <v>0</v>
      </c>
      <c r="S571">
        <v>0</v>
      </c>
      <c r="T571">
        <v>0</v>
      </c>
      <c r="U571">
        <v>0</v>
      </c>
      <c r="V571">
        <v>0</v>
      </c>
      <c r="W571">
        <v>0</v>
      </c>
      <c r="X571">
        <v>0</v>
      </c>
      <c r="Y571">
        <v>0</v>
      </c>
      <c r="Z571">
        <v>0</v>
      </c>
      <c r="AA571" s="5">
        <f t="shared" si="17"/>
        <v>1</v>
      </c>
      <c r="AB571" s="5">
        <f t="shared" si="18"/>
        <v>1</v>
      </c>
    </row>
    <row r="572" spans="1:28" x14ac:dyDescent="0.3">
      <c r="A572">
        <v>571</v>
      </c>
      <c r="B572" t="s">
        <v>1831</v>
      </c>
      <c r="D572" t="s">
        <v>1832</v>
      </c>
      <c r="E572" t="s">
        <v>1833</v>
      </c>
      <c r="F572" t="s">
        <v>1834</v>
      </c>
      <c r="G572">
        <v>3</v>
      </c>
      <c r="H572">
        <v>3</v>
      </c>
      <c r="I572" t="s">
        <v>37</v>
      </c>
      <c r="J572" s="1">
        <v>0</v>
      </c>
      <c r="L572" s="2">
        <v>1</v>
      </c>
      <c r="M572" s="2">
        <v>1</v>
      </c>
      <c r="N572" s="2">
        <v>1</v>
      </c>
      <c r="AA572" s="5">
        <f t="shared" si="17"/>
        <v>3</v>
      </c>
      <c r="AB572" s="5">
        <f t="shared" si="18"/>
        <v>3</v>
      </c>
    </row>
    <row r="573" spans="1:28" x14ac:dyDescent="0.3">
      <c r="A573">
        <v>572</v>
      </c>
      <c r="B573" t="s">
        <v>1831</v>
      </c>
      <c r="D573" t="s">
        <v>1835</v>
      </c>
      <c r="E573" t="s">
        <v>1836</v>
      </c>
      <c r="F573" t="s">
        <v>1837</v>
      </c>
      <c r="G573">
        <v>1</v>
      </c>
      <c r="H573">
        <v>1</v>
      </c>
      <c r="I573" t="s">
        <v>37</v>
      </c>
      <c r="J573" s="1">
        <v>0</v>
      </c>
      <c r="K573" s="2">
        <v>1</v>
      </c>
      <c r="AA573" s="5">
        <f t="shared" si="17"/>
        <v>1</v>
      </c>
      <c r="AB573" s="5">
        <f t="shared" si="18"/>
        <v>1</v>
      </c>
    </row>
    <row r="574" spans="1:28" x14ac:dyDescent="0.3">
      <c r="A574">
        <v>573</v>
      </c>
      <c r="B574" t="s">
        <v>1831</v>
      </c>
      <c r="D574" t="s">
        <v>1838</v>
      </c>
      <c r="E574" t="s">
        <v>1839</v>
      </c>
      <c r="F574" t="s">
        <v>1840</v>
      </c>
      <c r="G574">
        <v>1</v>
      </c>
      <c r="H574">
        <v>1</v>
      </c>
      <c r="I574" t="s">
        <v>37</v>
      </c>
      <c r="J574" s="1">
        <v>0</v>
      </c>
      <c r="K574" s="2">
        <v>1</v>
      </c>
      <c r="AA574" s="5">
        <f t="shared" si="17"/>
        <v>1</v>
      </c>
      <c r="AB574" s="5">
        <f t="shared" si="18"/>
        <v>1</v>
      </c>
    </row>
    <row r="575" spans="1:28" x14ac:dyDescent="0.3">
      <c r="A575">
        <v>574</v>
      </c>
      <c r="B575" t="s">
        <v>1831</v>
      </c>
      <c r="C575" t="s">
        <v>1841</v>
      </c>
      <c r="D575" t="s">
        <v>1842</v>
      </c>
      <c r="E575" t="s">
        <v>1843</v>
      </c>
      <c r="F575" t="s">
        <v>1844</v>
      </c>
      <c r="G575">
        <v>1</v>
      </c>
      <c r="H575">
        <v>1</v>
      </c>
      <c r="I575" t="s">
        <v>37</v>
      </c>
      <c r="J575" s="1">
        <v>0</v>
      </c>
      <c r="K575" s="2">
        <v>1</v>
      </c>
      <c r="AA575" s="5">
        <f t="shared" si="17"/>
        <v>1</v>
      </c>
      <c r="AB575" s="5">
        <f t="shared" si="18"/>
        <v>1</v>
      </c>
    </row>
    <row r="576" spans="1:28" x14ac:dyDescent="0.3">
      <c r="A576">
        <v>575</v>
      </c>
      <c r="B576" t="s">
        <v>1831</v>
      </c>
      <c r="C576" t="s">
        <v>1841</v>
      </c>
      <c r="D576" t="s">
        <v>1845</v>
      </c>
      <c r="E576" t="s">
        <v>1843</v>
      </c>
      <c r="F576" t="s">
        <v>1846</v>
      </c>
      <c r="G576">
        <v>1</v>
      </c>
      <c r="H576">
        <v>1</v>
      </c>
      <c r="I576" t="s">
        <v>48</v>
      </c>
      <c r="J576" s="1">
        <v>1</v>
      </c>
      <c r="AA576" s="5">
        <f t="shared" si="17"/>
        <v>0</v>
      </c>
      <c r="AB576" s="5">
        <f t="shared" si="18"/>
        <v>0</v>
      </c>
    </row>
    <row r="577" spans="1:28" x14ac:dyDescent="0.3">
      <c r="A577">
        <v>576</v>
      </c>
      <c r="B577" t="s">
        <v>1831</v>
      </c>
      <c r="C577" t="s">
        <v>1841</v>
      </c>
      <c r="D577" t="s">
        <v>1847</v>
      </c>
      <c r="E577" t="s">
        <v>1848</v>
      </c>
      <c r="F577" t="s">
        <v>1849</v>
      </c>
      <c r="G577">
        <v>6</v>
      </c>
      <c r="H577">
        <v>6</v>
      </c>
      <c r="I577" t="s">
        <v>37</v>
      </c>
      <c r="J577" s="1">
        <v>3</v>
      </c>
      <c r="AA577" s="5">
        <f t="shared" si="17"/>
        <v>0</v>
      </c>
      <c r="AB577" s="5">
        <f t="shared" si="18"/>
        <v>0</v>
      </c>
    </row>
    <row r="578" spans="1:28" x14ac:dyDescent="0.3">
      <c r="A578">
        <v>577</v>
      </c>
      <c r="B578" t="s">
        <v>1831</v>
      </c>
      <c r="D578" t="s">
        <v>1850</v>
      </c>
      <c r="E578" t="s">
        <v>1851</v>
      </c>
      <c r="F578" t="s">
        <v>1852</v>
      </c>
      <c r="G578">
        <v>1</v>
      </c>
      <c r="H578">
        <v>1</v>
      </c>
      <c r="I578" t="s">
        <v>37</v>
      </c>
      <c r="J578" s="1">
        <v>0</v>
      </c>
      <c r="K578" s="2">
        <v>1</v>
      </c>
      <c r="AA578" s="5">
        <f t="shared" si="17"/>
        <v>1</v>
      </c>
      <c r="AB578" s="5">
        <f t="shared" si="18"/>
        <v>1</v>
      </c>
    </row>
    <row r="579" spans="1:28" x14ac:dyDescent="0.3">
      <c r="A579">
        <v>578</v>
      </c>
      <c r="B579" t="s">
        <v>1831</v>
      </c>
      <c r="D579" t="s">
        <v>1853</v>
      </c>
      <c r="E579" t="s">
        <v>1854</v>
      </c>
      <c r="F579" t="s">
        <v>1855</v>
      </c>
      <c r="G579">
        <v>1</v>
      </c>
      <c r="H579">
        <v>1</v>
      </c>
      <c r="I579" t="s">
        <v>37</v>
      </c>
      <c r="J579" s="1">
        <v>0</v>
      </c>
      <c r="K579" s="2">
        <v>1</v>
      </c>
      <c r="AA579" s="5">
        <f t="shared" ref="AA579:AA642" si="19">SUM(K579:Z579)</f>
        <v>1</v>
      </c>
      <c r="AB579" s="5">
        <f t="shared" ref="AB579:AB642" si="20">SUM(K579:O579)</f>
        <v>1</v>
      </c>
    </row>
    <row r="580" spans="1:28" x14ac:dyDescent="0.3">
      <c r="A580">
        <v>579</v>
      </c>
      <c r="B580" t="s">
        <v>1831</v>
      </c>
      <c r="D580" t="s">
        <v>1856</v>
      </c>
      <c r="E580" t="s">
        <v>1857</v>
      </c>
      <c r="F580" t="s">
        <v>1858</v>
      </c>
      <c r="G580">
        <v>1</v>
      </c>
      <c r="H580">
        <v>1</v>
      </c>
      <c r="I580" t="s">
        <v>32</v>
      </c>
      <c r="J580" s="1">
        <v>0</v>
      </c>
      <c r="K580" s="2">
        <v>1</v>
      </c>
      <c r="AA580" s="5">
        <f t="shared" si="19"/>
        <v>1</v>
      </c>
      <c r="AB580" s="5">
        <f t="shared" si="20"/>
        <v>1</v>
      </c>
    </row>
    <row r="581" spans="1:28" x14ac:dyDescent="0.3">
      <c r="A581">
        <v>580</v>
      </c>
      <c r="B581" t="s">
        <v>1831</v>
      </c>
      <c r="D581" t="s">
        <v>1859</v>
      </c>
      <c r="E581" t="s">
        <v>1860</v>
      </c>
      <c r="F581" t="s">
        <v>1861</v>
      </c>
      <c r="G581">
        <v>1</v>
      </c>
      <c r="H581">
        <v>1</v>
      </c>
      <c r="I581" t="s">
        <v>37</v>
      </c>
      <c r="J581" s="1">
        <v>0</v>
      </c>
      <c r="L581" s="2">
        <v>1</v>
      </c>
      <c r="AA581" s="5">
        <f t="shared" si="19"/>
        <v>1</v>
      </c>
      <c r="AB581" s="5">
        <f t="shared" si="20"/>
        <v>1</v>
      </c>
    </row>
    <row r="582" spans="1:28" x14ac:dyDescent="0.3">
      <c r="A582">
        <v>581</v>
      </c>
      <c r="B582" t="s">
        <v>1831</v>
      </c>
      <c r="D582" t="s">
        <v>1862</v>
      </c>
      <c r="E582" t="s">
        <v>1863</v>
      </c>
      <c r="F582" t="s">
        <v>1864</v>
      </c>
      <c r="G582">
        <v>1</v>
      </c>
      <c r="H582">
        <v>1</v>
      </c>
      <c r="I582" t="s">
        <v>32</v>
      </c>
      <c r="J582" s="1">
        <v>0</v>
      </c>
      <c r="L582" s="2">
        <v>1</v>
      </c>
      <c r="AA582" s="5">
        <f t="shared" si="19"/>
        <v>1</v>
      </c>
      <c r="AB582" s="5">
        <f t="shared" si="20"/>
        <v>1</v>
      </c>
    </row>
    <row r="583" spans="1:28" x14ac:dyDescent="0.3">
      <c r="A583">
        <v>582</v>
      </c>
      <c r="B583" t="s">
        <v>1831</v>
      </c>
      <c r="D583" t="s">
        <v>1865</v>
      </c>
      <c r="E583" t="s">
        <v>1866</v>
      </c>
      <c r="F583" t="s">
        <v>1867</v>
      </c>
      <c r="G583">
        <v>1</v>
      </c>
      <c r="H583">
        <v>1</v>
      </c>
      <c r="I583" t="s">
        <v>37</v>
      </c>
      <c r="J583" s="1">
        <v>0</v>
      </c>
      <c r="K583" s="2">
        <v>1</v>
      </c>
      <c r="AA583" s="5">
        <f t="shared" si="19"/>
        <v>1</v>
      </c>
      <c r="AB583" s="5">
        <f t="shared" si="20"/>
        <v>1</v>
      </c>
    </row>
    <row r="584" spans="1:28" x14ac:dyDescent="0.3">
      <c r="A584">
        <v>583</v>
      </c>
      <c r="B584" t="s">
        <v>1831</v>
      </c>
      <c r="D584" t="s">
        <v>1868</v>
      </c>
      <c r="E584" t="s">
        <v>1869</v>
      </c>
      <c r="F584" t="s">
        <v>1870</v>
      </c>
      <c r="G584">
        <v>1</v>
      </c>
      <c r="H584">
        <v>1</v>
      </c>
      <c r="I584" t="s">
        <v>37</v>
      </c>
      <c r="J584" s="1">
        <v>0</v>
      </c>
      <c r="K584" s="2">
        <v>1</v>
      </c>
      <c r="L584" s="2">
        <v>0</v>
      </c>
      <c r="M584" s="2">
        <v>0</v>
      </c>
      <c r="N584" s="2">
        <v>0</v>
      </c>
      <c r="O584" s="2">
        <v>0</v>
      </c>
      <c r="P584">
        <v>0</v>
      </c>
      <c r="Q584">
        <v>0</v>
      </c>
      <c r="R584">
        <v>0</v>
      </c>
      <c r="S584">
        <v>0</v>
      </c>
      <c r="T584">
        <v>0</v>
      </c>
      <c r="U584">
        <v>0</v>
      </c>
      <c r="V584">
        <v>0</v>
      </c>
      <c r="W584">
        <v>0</v>
      </c>
      <c r="X584">
        <v>0</v>
      </c>
      <c r="Y584">
        <v>0</v>
      </c>
      <c r="Z584">
        <v>0</v>
      </c>
      <c r="AA584" s="5">
        <f t="shared" si="19"/>
        <v>1</v>
      </c>
      <c r="AB584" s="5">
        <f t="shared" si="20"/>
        <v>1</v>
      </c>
    </row>
    <row r="585" spans="1:28" x14ac:dyDescent="0.3">
      <c r="A585">
        <v>584</v>
      </c>
      <c r="B585" t="s">
        <v>1831</v>
      </c>
      <c r="D585" t="s">
        <v>1871</v>
      </c>
      <c r="E585" t="s">
        <v>1872</v>
      </c>
      <c r="F585" t="s">
        <v>1873</v>
      </c>
      <c r="G585">
        <v>1</v>
      </c>
      <c r="H585">
        <v>0</v>
      </c>
      <c r="I585" t="s">
        <v>32</v>
      </c>
      <c r="J585" s="1">
        <v>0</v>
      </c>
      <c r="K585" s="2">
        <v>1</v>
      </c>
      <c r="AA585" s="5">
        <f t="shared" si="19"/>
        <v>1</v>
      </c>
      <c r="AB585" s="5">
        <f t="shared" si="20"/>
        <v>1</v>
      </c>
    </row>
    <row r="586" spans="1:28" x14ac:dyDescent="0.3">
      <c r="A586">
        <v>585</v>
      </c>
      <c r="B586" t="s">
        <v>1831</v>
      </c>
      <c r="D586" t="s">
        <v>1874</v>
      </c>
      <c r="E586" t="s">
        <v>1875</v>
      </c>
      <c r="F586" t="s">
        <v>1876</v>
      </c>
      <c r="G586">
        <v>2</v>
      </c>
      <c r="H586">
        <v>2</v>
      </c>
      <c r="I586" t="s">
        <v>32</v>
      </c>
      <c r="J586" s="1">
        <v>0</v>
      </c>
      <c r="K586" s="2">
        <v>1</v>
      </c>
      <c r="L586" s="2">
        <v>1</v>
      </c>
      <c r="AA586" s="5">
        <f t="shared" si="19"/>
        <v>2</v>
      </c>
      <c r="AB586" s="5">
        <f t="shared" si="20"/>
        <v>2</v>
      </c>
    </row>
    <row r="587" spans="1:28" x14ac:dyDescent="0.3">
      <c r="A587">
        <v>586</v>
      </c>
      <c r="B587" t="s">
        <v>1831</v>
      </c>
      <c r="D587" t="s">
        <v>1877</v>
      </c>
      <c r="E587" t="s">
        <v>1878</v>
      </c>
      <c r="F587" t="s">
        <v>1879</v>
      </c>
      <c r="G587">
        <v>2</v>
      </c>
      <c r="H587">
        <v>2</v>
      </c>
      <c r="I587" t="s">
        <v>37</v>
      </c>
      <c r="J587" s="1">
        <v>0</v>
      </c>
      <c r="K587" s="2">
        <v>1</v>
      </c>
      <c r="L587" s="2">
        <v>1</v>
      </c>
      <c r="M587" s="2">
        <v>0</v>
      </c>
      <c r="N587" s="2">
        <v>0</v>
      </c>
      <c r="O587" s="2">
        <v>0</v>
      </c>
      <c r="P587">
        <v>0</v>
      </c>
      <c r="Q587">
        <v>0</v>
      </c>
      <c r="R587">
        <v>0</v>
      </c>
      <c r="S587">
        <v>0</v>
      </c>
      <c r="T587">
        <v>0</v>
      </c>
      <c r="U587">
        <v>0</v>
      </c>
      <c r="V587">
        <v>0</v>
      </c>
      <c r="W587">
        <v>0</v>
      </c>
      <c r="X587">
        <v>0</v>
      </c>
      <c r="Y587">
        <v>0</v>
      </c>
      <c r="Z587">
        <v>0</v>
      </c>
      <c r="AA587" s="5">
        <f t="shared" si="19"/>
        <v>2</v>
      </c>
      <c r="AB587" s="5">
        <f t="shared" si="20"/>
        <v>2</v>
      </c>
    </row>
    <row r="588" spans="1:28" x14ac:dyDescent="0.3">
      <c r="A588">
        <v>587</v>
      </c>
      <c r="B588" t="s">
        <v>1831</v>
      </c>
      <c r="D588" t="s">
        <v>1880</v>
      </c>
      <c r="E588" t="s">
        <v>1881</v>
      </c>
      <c r="F588" t="s">
        <v>1882</v>
      </c>
      <c r="G588">
        <v>1</v>
      </c>
      <c r="H588">
        <v>1</v>
      </c>
      <c r="I588" t="s">
        <v>32</v>
      </c>
      <c r="J588" s="1">
        <v>0</v>
      </c>
      <c r="K588" s="2">
        <v>1</v>
      </c>
      <c r="L588" s="2">
        <v>0</v>
      </c>
      <c r="M588" s="2">
        <v>0</v>
      </c>
      <c r="N588" s="2">
        <v>0</v>
      </c>
      <c r="O588" s="2">
        <v>0</v>
      </c>
      <c r="P588">
        <v>0</v>
      </c>
      <c r="Q588">
        <v>0</v>
      </c>
      <c r="R588">
        <v>0</v>
      </c>
      <c r="S588">
        <v>0</v>
      </c>
      <c r="T588">
        <v>0</v>
      </c>
      <c r="U588">
        <v>0</v>
      </c>
      <c r="V588">
        <v>0</v>
      </c>
      <c r="W588">
        <v>0</v>
      </c>
      <c r="X588">
        <v>0</v>
      </c>
      <c r="Y588">
        <v>0</v>
      </c>
      <c r="Z588">
        <v>0</v>
      </c>
      <c r="AA588" s="5">
        <f t="shared" si="19"/>
        <v>1</v>
      </c>
      <c r="AB588" s="5">
        <f t="shared" si="20"/>
        <v>1</v>
      </c>
    </row>
    <row r="589" spans="1:28" x14ac:dyDescent="0.3">
      <c r="A589">
        <v>588</v>
      </c>
      <c r="B589" t="s">
        <v>1883</v>
      </c>
      <c r="D589" t="s">
        <v>1884</v>
      </c>
      <c r="E589" t="s">
        <v>1885</v>
      </c>
      <c r="F589" t="s">
        <v>1886</v>
      </c>
      <c r="G589">
        <v>2</v>
      </c>
      <c r="H589">
        <v>2</v>
      </c>
      <c r="I589" t="s">
        <v>37</v>
      </c>
      <c r="J589" s="1">
        <v>0</v>
      </c>
      <c r="K589" s="2">
        <v>2</v>
      </c>
      <c r="AA589" s="5">
        <f t="shared" si="19"/>
        <v>2</v>
      </c>
      <c r="AB589" s="5">
        <f t="shared" si="20"/>
        <v>2</v>
      </c>
    </row>
    <row r="590" spans="1:28" x14ac:dyDescent="0.3">
      <c r="A590">
        <v>589</v>
      </c>
      <c r="B590" t="s">
        <v>1883</v>
      </c>
      <c r="D590" t="s">
        <v>1887</v>
      </c>
      <c r="E590" t="s">
        <v>1888</v>
      </c>
      <c r="F590" t="s">
        <v>1889</v>
      </c>
      <c r="G590">
        <v>4</v>
      </c>
      <c r="H590">
        <v>4</v>
      </c>
      <c r="I590" t="s">
        <v>48</v>
      </c>
      <c r="J590" s="1">
        <v>3</v>
      </c>
      <c r="AA590" s="5">
        <f t="shared" si="19"/>
        <v>0</v>
      </c>
      <c r="AB590" s="5">
        <f t="shared" si="20"/>
        <v>0</v>
      </c>
    </row>
    <row r="591" spans="1:28" x14ac:dyDescent="0.3">
      <c r="A591">
        <v>590</v>
      </c>
      <c r="B591" t="s">
        <v>1883</v>
      </c>
      <c r="D591" t="s">
        <v>1890</v>
      </c>
      <c r="E591" t="s">
        <v>1891</v>
      </c>
      <c r="F591" t="s">
        <v>1892</v>
      </c>
      <c r="G591">
        <v>1</v>
      </c>
      <c r="H591">
        <v>1</v>
      </c>
      <c r="I591" t="s">
        <v>32</v>
      </c>
      <c r="J591" s="1">
        <v>0</v>
      </c>
      <c r="K591" s="2">
        <v>1</v>
      </c>
      <c r="AA591" s="5">
        <f t="shared" si="19"/>
        <v>1</v>
      </c>
      <c r="AB591" s="5">
        <f t="shared" si="20"/>
        <v>1</v>
      </c>
    </row>
    <row r="592" spans="1:28" x14ac:dyDescent="0.3">
      <c r="A592">
        <v>591</v>
      </c>
      <c r="B592" t="s">
        <v>1883</v>
      </c>
      <c r="D592" t="s">
        <v>1893</v>
      </c>
      <c r="E592" t="s">
        <v>1894</v>
      </c>
      <c r="F592" t="s">
        <v>1895</v>
      </c>
      <c r="G592">
        <v>1</v>
      </c>
      <c r="H592">
        <v>1</v>
      </c>
      <c r="I592" t="s">
        <v>32</v>
      </c>
      <c r="J592" s="1">
        <v>0</v>
      </c>
      <c r="K592" s="2">
        <v>1</v>
      </c>
      <c r="AA592" s="5">
        <f t="shared" si="19"/>
        <v>1</v>
      </c>
      <c r="AB592" s="5">
        <f t="shared" si="20"/>
        <v>1</v>
      </c>
    </row>
    <row r="593" spans="1:28" x14ac:dyDescent="0.3">
      <c r="A593">
        <v>592</v>
      </c>
      <c r="B593" t="s">
        <v>1883</v>
      </c>
      <c r="D593" t="s">
        <v>1896</v>
      </c>
      <c r="E593" t="s">
        <v>1897</v>
      </c>
      <c r="F593" t="s">
        <v>1898</v>
      </c>
      <c r="G593">
        <v>16</v>
      </c>
      <c r="H593">
        <v>16</v>
      </c>
      <c r="I593" t="s">
        <v>37</v>
      </c>
      <c r="J593" s="1">
        <v>0</v>
      </c>
      <c r="K593" s="2">
        <v>9</v>
      </c>
      <c r="L593" s="2">
        <v>0</v>
      </c>
      <c r="M593" s="2">
        <v>0</v>
      </c>
      <c r="N593" s="2">
        <v>0</v>
      </c>
      <c r="O593" s="2">
        <v>0</v>
      </c>
      <c r="P593">
        <v>0</v>
      </c>
      <c r="Q593">
        <v>0</v>
      </c>
      <c r="R593">
        <v>0</v>
      </c>
      <c r="S593">
        <v>0</v>
      </c>
      <c r="T593">
        <v>0</v>
      </c>
      <c r="U593">
        <v>0</v>
      </c>
      <c r="V593">
        <v>0</v>
      </c>
      <c r="W593">
        <v>0</v>
      </c>
      <c r="X593">
        <v>0</v>
      </c>
      <c r="Y593">
        <v>0</v>
      </c>
      <c r="Z593">
        <v>0</v>
      </c>
      <c r="AA593" s="5">
        <f t="shared" si="19"/>
        <v>9</v>
      </c>
      <c r="AB593" s="5">
        <f t="shared" si="20"/>
        <v>9</v>
      </c>
    </row>
    <row r="594" spans="1:28" x14ac:dyDescent="0.3">
      <c r="A594">
        <v>593</v>
      </c>
      <c r="B594" t="s">
        <v>1899</v>
      </c>
      <c r="C594" t="s">
        <v>1900</v>
      </c>
      <c r="D594" t="s">
        <v>1901</v>
      </c>
      <c r="E594" t="s">
        <v>1902</v>
      </c>
      <c r="F594" t="s">
        <v>1903</v>
      </c>
      <c r="G594">
        <v>4</v>
      </c>
      <c r="H594">
        <v>4</v>
      </c>
      <c r="I594" t="s">
        <v>37</v>
      </c>
      <c r="J594" s="1">
        <v>1</v>
      </c>
      <c r="AA594" s="5">
        <f t="shared" si="19"/>
        <v>0</v>
      </c>
      <c r="AB594" s="5">
        <f t="shared" si="20"/>
        <v>0</v>
      </c>
    </row>
    <row r="595" spans="1:28" x14ac:dyDescent="0.3">
      <c r="A595">
        <v>594</v>
      </c>
      <c r="B595" t="s">
        <v>1899</v>
      </c>
      <c r="D595" t="s">
        <v>1904</v>
      </c>
      <c r="E595" t="s">
        <v>1905</v>
      </c>
      <c r="F595" t="s">
        <v>1906</v>
      </c>
      <c r="G595">
        <v>1</v>
      </c>
      <c r="H595">
        <v>1</v>
      </c>
      <c r="I595" t="s">
        <v>37</v>
      </c>
      <c r="J595" s="1">
        <v>0</v>
      </c>
      <c r="K595" s="2">
        <v>1</v>
      </c>
      <c r="AA595" s="5">
        <f t="shared" si="19"/>
        <v>1</v>
      </c>
      <c r="AB595" s="5">
        <f t="shared" si="20"/>
        <v>1</v>
      </c>
    </row>
    <row r="596" spans="1:28" x14ac:dyDescent="0.3">
      <c r="A596">
        <v>595</v>
      </c>
      <c r="B596" t="s">
        <v>1899</v>
      </c>
      <c r="D596" t="s">
        <v>1907</v>
      </c>
      <c r="E596" t="s">
        <v>1908</v>
      </c>
      <c r="F596" t="s">
        <v>1909</v>
      </c>
      <c r="G596">
        <v>2</v>
      </c>
      <c r="H596">
        <v>2</v>
      </c>
      <c r="I596" t="s">
        <v>32</v>
      </c>
      <c r="J596" s="1">
        <v>0</v>
      </c>
      <c r="L596" s="2">
        <v>2</v>
      </c>
      <c r="AA596" s="5">
        <f t="shared" si="19"/>
        <v>2</v>
      </c>
      <c r="AB596" s="5">
        <f t="shared" si="20"/>
        <v>2</v>
      </c>
    </row>
    <row r="597" spans="1:28" x14ac:dyDescent="0.3">
      <c r="A597">
        <v>596</v>
      </c>
      <c r="B597" t="s">
        <v>1899</v>
      </c>
      <c r="D597" t="s">
        <v>1910</v>
      </c>
      <c r="E597" t="s">
        <v>1911</v>
      </c>
      <c r="F597" t="s">
        <v>1912</v>
      </c>
      <c r="G597">
        <v>1</v>
      </c>
      <c r="H597">
        <v>1</v>
      </c>
      <c r="I597" t="s">
        <v>48</v>
      </c>
      <c r="J597" s="1">
        <v>1</v>
      </c>
      <c r="AA597" s="5">
        <f t="shared" si="19"/>
        <v>0</v>
      </c>
      <c r="AB597" s="5">
        <f t="shared" si="20"/>
        <v>0</v>
      </c>
    </row>
    <row r="598" spans="1:28" x14ac:dyDescent="0.3">
      <c r="A598">
        <v>597</v>
      </c>
      <c r="B598" t="s">
        <v>1899</v>
      </c>
      <c r="D598" t="s">
        <v>1913</v>
      </c>
      <c r="E598" t="s">
        <v>1914</v>
      </c>
      <c r="F598" t="s">
        <v>1915</v>
      </c>
      <c r="G598">
        <v>1</v>
      </c>
      <c r="H598">
        <v>1</v>
      </c>
      <c r="I598" t="s">
        <v>32</v>
      </c>
      <c r="J598" s="1">
        <v>0</v>
      </c>
      <c r="K598" s="2">
        <v>1</v>
      </c>
      <c r="AA598" s="5">
        <f t="shared" si="19"/>
        <v>1</v>
      </c>
      <c r="AB598" s="5">
        <f t="shared" si="20"/>
        <v>1</v>
      </c>
    </row>
    <row r="599" spans="1:28" x14ac:dyDescent="0.3">
      <c r="A599">
        <v>598</v>
      </c>
      <c r="B599" t="s">
        <v>1899</v>
      </c>
      <c r="D599" t="s">
        <v>1916</v>
      </c>
      <c r="E599" t="s">
        <v>1917</v>
      </c>
      <c r="F599" t="s">
        <v>1918</v>
      </c>
      <c r="G599">
        <v>1</v>
      </c>
      <c r="H599">
        <v>1</v>
      </c>
      <c r="I599" t="s">
        <v>37</v>
      </c>
      <c r="J599" s="1">
        <v>0</v>
      </c>
      <c r="K599" s="2">
        <v>1</v>
      </c>
      <c r="AA599" s="5">
        <f t="shared" si="19"/>
        <v>1</v>
      </c>
      <c r="AB599" s="5">
        <f t="shared" si="20"/>
        <v>1</v>
      </c>
    </row>
    <row r="600" spans="1:28" x14ac:dyDescent="0.3">
      <c r="A600">
        <v>599</v>
      </c>
      <c r="B600" t="s">
        <v>1919</v>
      </c>
      <c r="C600" t="s">
        <v>1920</v>
      </c>
      <c r="D600" t="s">
        <v>1921</v>
      </c>
      <c r="E600" t="s">
        <v>1922</v>
      </c>
      <c r="F600" t="s">
        <v>1923</v>
      </c>
      <c r="G600">
        <v>53</v>
      </c>
      <c r="H600">
        <v>53</v>
      </c>
      <c r="I600" t="s">
        <v>32</v>
      </c>
      <c r="J600" s="1">
        <v>0</v>
      </c>
      <c r="O600" s="2">
        <v>25</v>
      </c>
      <c r="P600">
        <v>28</v>
      </c>
      <c r="AA600" s="5">
        <f t="shared" si="19"/>
        <v>53</v>
      </c>
      <c r="AB600" s="5">
        <f t="shared" si="20"/>
        <v>25</v>
      </c>
    </row>
    <row r="601" spans="1:28" x14ac:dyDescent="0.3">
      <c r="A601">
        <v>600</v>
      </c>
      <c r="B601" t="s">
        <v>1919</v>
      </c>
      <c r="D601" t="s">
        <v>1924</v>
      </c>
      <c r="E601" t="s">
        <v>1925</v>
      </c>
      <c r="F601" t="s">
        <v>1926</v>
      </c>
      <c r="G601">
        <v>1</v>
      </c>
      <c r="H601">
        <v>1</v>
      </c>
      <c r="I601" t="s">
        <v>37</v>
      </c>
      <c r="J601" s="1">
        <v>0</v>
      </c>
      <c r="K601" s="2">
        <v>1</v>
      </c>
      <c r="AA601" s="5">
        <f t="shared" si="19"/>
        <v>1</v>
      </c>
      <c r="AB601" s="5">
        <f t="shared" si="20"/>
        <v>1</v>
      </c>
    </row>
    <row r="602" spans="1:28" x14ac:dyDescent="0.3">
      <c r="A602">
        <v>601</v>
      </c>
      <c r="B602" t="s">
        <v>1919</v>
      </c>
      <c r="D602" t="s">
        <v>1927</v>
      </c>
      <c r="E602" t="s">
        <v>1928</v>
      </c>
      <c r="F602" t="s">
        <v>1929</v>
      </c>
      <c r="G602">
        <v>1</v>
      </c>
      <c r="H602">
        <v>1</v>
      </c>
      <c r="I602" t="s">
        <v>32</v>
      </c>
      <c r="J602" s="1">
        <v>0</v>
      </c>
      <c r="L602" s="2">
        <v>1</v>
      </c>
      <c r="AA602" s="5">
        <f t="shared" si="19"/>
        <v>1</v>
      </c>
      <c r="AB602" s="5">
        <f t="shared" si="20"/>
        <v>1</v>
      </c>
    </row>
    <row r="603" spans="1:28" x14ac:dyDescent="0.3">
      <c r="A603">
        <v>602</v>
      </c>
      <c r="B603" t="s">
        <v>1919</v>
      </c>
      <c r="D603" t="s">
        <v>1930</v>
      </c>
      <c r="E603" t="s">
        <v>1931</v>
      </c>
      <c r="F603" t="s">
        <v>1932</v>
      </c>
      <c r="G603">
        <v>1</v>
      </c>
      <c r="H603">
        <v>1</v>
      </c>
      <c r="I603" t="s">
        <v>32</v>
      </c>
      <c r="J603" s="1">
        <v>0</v>
      </c>
      <c r="L603" s="2">
        <v>1</v>
      </c>
      <c r="AA603" s="5">
        <f t="shared" si="19"/>
        <v>1</v>
      </c>
      <c r="AB603" s="5">
        <f t="shared" si="20"/>
        <v>1</v>
      </c>
    </row>
    <row r="604" spans="1:28" x14ac:dyDescent="0.3">
      <c r="A604">
        <v>603</v>
      </c>
      <c r="B604" t="s">
        <v>1919</v>
      </c>
      <c r="D604" t="s">
        <v>1933</v>
      </c>
      <c r="E604" t="s">
        <v>1934</v>
      </c>
      <c r="F604" t="s">
        <v>1935</v>
      </c>
      <c r="G604">
        <v>1</v>
      </c>
      <c r="H604">
        <v>1</v>
      </c>
      <c r="I604" t="s">
        <v>32</v>
      </c>
      <c r="J604" s="1">
        <v>0</v>
      </c>
      <c r="K604" s="2">
        <v>1</v>
      </c>
      <c r="AA604" s="5">
        <f t="shared" si="19"/>
        <v>1</v>
      </c>
      <c r="AB604" s="5">
        <f t="shared" si="20"/>
        <v>1</v>
      </c>
    </row>
    <row r="605" spans="1:28" x14ac:dyDescent="0.3">
      <c r="A605">
        <v>604</v>
      </c>
      <c r="B605" t="s">
        <v>1919</v>
      </c>
      <c r="D605" t="s">
        <v>1936</v>
      </c>
      <c r="E605" t="s">
        <v>1937</v>
      </c>
      <c r="F605" t="s">
        <v>1938</v>
      </c>
      <c r="G605">
        <v>2</v>
      </c>
      <c r="H605">
        <v>2</v>
      </c>
      <c r="I605" t="s">
        <v>37</v>
      </c>
      <c r="J605" s="1">
        <v>0</v>
      </c>
      <c r="K605" s="2">
        <v>1</v>
      </c>
      <c r="L605" s="2">
        <v>1</v>
      </c>
      <c r="AA605" s="5">
        <f t="shared" si="19"/>
        <v>2</v>
      </c>
      <c r="AB605" s="5">
        <f t="shared" si="20"/>
        <v>2</v>
      </c>
    </row>
    <row r="606" spans="1:28" x14ac:dyDescent="0.3">
      <c r="A606">
        <v>605</v>
      </c>
      <c r="B606" t="s">
        <v>1919</v>
      </c>
      <c r="D606" t="s">
        <v>1939</v>
      </c>
      <c r="E606" t="s">
        <v>1940</v>
      </c>
      <c r="F606" t="s">
        <v>1941</v>
      </c>
      <c r="G606">
        <v>1</v>
      </c>
      <c r="H606">
        <v>1</v>
      </c>
      <c r="I606" t="s">
        <v>37</v>
      </c>
      <c r="J606" s="1">
        <v>0</v>
      </c>
      <c r="L606" s="2">
        <v>1</v>
      </c>
      <c r="AA606" s="5">
        <f t="shared" si="19"/>
        <v>1</v>
      </c>
      <c r="AB606" s="5">
        <f t="shared" si="20"/>
        <v>1</v>
      </c>
    </row>
    <row r="607" spans="1:28" x14ac:dyDescent="0.3">
      <c r="A607">
        <v>606</v>
      </c>
      <c r="B607" t="s">
        <v>1919</v>
      </c>
      <c r="D607" t="s">
        <v>1942</v>
      </c>
      <c r="E607" t="s">
        <v>1943</v>
      </c>
      <c r="F607" t="s">
        <v>1944</v>
      </c>
      <c r="G607">
        <v>1</v>
      </c>
      <c r="H607">
        <v>1</v>
      </c>
      <c r="I607" t="s">
        <v>32</v>
      </c>
      <c r="J607" s="1">
        <v>0</v>
      </c>
      <c r="L607" s="2">
        <v>1</v>
      </c>
      <c r="AA607" s="5">
        <f t="shared" si="19"/>
        <v>1</v>
      </c>
      <c r="AB607" s="5">
        <f t="shared" si="20"/>
        <v>1</v>
      </c>
    </row>
    <row r="608" spans="1:28" x14ac:dyDescent="0.3">
      <c r="A608">
        <v>607</v>
      </c>
      <c r="B608" t="s">
        <v>1919</v>
      </c>
      <c r="D608" t="s">
        <v>1945</v>
      </c>
      <c r="E608" t="s">
        <v>1946</v>
      </c>
      <c r="F608" t="s">
        <v>1947</v>
      </c>
      <c r="G608">
        <v>1</v>
      </c>
      <c r="H608">
        <v>1</v>
      </c>
      <c r="I608" t="s">
        <v>32</v>
      </c>
      <c r="J608" s="1">
        <v>0</v>
      </c>
      <c r="L608" s="2">
        <v>1</v>
      </c>
      <c r="AA608" s="5">
        <f t="shared" si="19"/>
        <v>1</v>
      </c>
      <c r="AB608" s="5">
        <f t="shared" si="20"/>
        <v>1</v>
      </c>
    </row>
    <row r="609" spans="1:28" x14ac:dyDescent="0.3">
      <c r="A609">
        <v>608</v>
      </c>
      <c r="B609" t="s">
        <v>1919</v>
      </c>
      <c r="D609" t="s">
        <v>1948</v>
      </c>
      <c r="E609" t="s">
        <v>1949</v>
      </c>
      <c r="F609" t="s">
        <v>1950</v>
      </c>
      <c r="G609">
        <v>1</v>
      </c>
      <c r="H609">
        <v>1</v>
      </c>
      <c r="I609" t="s">
        <v>32</v>
      </c>
      <c r="J609" s="1">
        <v>0</v>
      </c>
      <c r="K609" s="2">
        <v>1</v>
      </c>
      <c r="AA609" s="5">
        <f t="shared" si="19"/>
        <v>1</v>
      </c>
      <c r="AB609" s="5">
        <f t="shared" si="20"/>
        <v>1</v>
      </c>
    </row>
    <row r="610" spans="1:28" x14ac:dyDescent="0.3">
      <c r="A610">
        <v>609</v>
      </c>
      <c r="B610" t="s">
        <v>1919</v>
      </c>
      <c r="D610" t="s">
        <v>1951</v>
      </c>
      <c r="E610" t="s">
        <v>1952</v>
      </c>
      <c r="F610" t="s">
        <v>1953</v>
      </c>
      <c r="G610">
        <v>5</v>
      </c>
      <c r="H610">
        <v>5</v>
      </c>
      <c r="I610" t="s">
        <v>48</v>
      </c>
      <c r="J610" s="1">
        <v>3</v>
      </c>
      <c r="K610" s="2">
        <v>3</v>
      </c>
      <c r="AA610" s="5">
        <f t="shared" si="19"/>
        <v>3</v>
      </c>
      <c r="AB610" s="5">
        <f t="shared" si="20"/>
        <v>3</v>
      </c>
    </row>
    <row r="611" spans="1:28" x14ac:dyDescent="0.3">
      <c r="A611">
        <v>610</v>
      </c>
      <c r="B611" t="s">
        <v>1919</v>
      </c>
      <c r="D611" t="s">
        <v>1954</v>
      </c>
      <c r="E611" t="s">
        <v>1955</v>
      </c>
      <c r="F611" t="s">
        <v>1956</v>
      </c>
      <c r="G611">
        <v>2</v>
      </c>
      <c r="H611">
        <v>2</v>
      </c>
      <c r="I611" t="s">
        <v>32</v>
      </c>
      <c r="J611" s="1">
        <v>0</v>
      </c>
      <c r="K611" s="2">
        <v>1</v>
      </c>
      <c r="L611" s="2">
        <v>1</v>
      </c>
      <c r="AA611" s="5">
        <f t="shared" si="19"/>
        <v>2</v>
      </c>
      <c r="AB611" s="5">
        <f t="shared" si="20"/>
        <v>2</v>
      </c>
    </row>
    <row r="612" spans="1:28" x14ac:dyDescent="0.3">
      <c r="A612">
        <v>611</v>
      </c>
      <c r="B612" t="s">
        <v>1919</v>
      </c>
      <c r="D612" t="s">
        <v>1957</v>
      </c>
      <c r="E612" t="s">
        <v>1958</v>
      </c>
      <c r="F612" t="s">
        <v>1959</v>
      </c>
      <c r="G612">
        <v>1</v>
      </c>
      <c r="H612">
        <v>1</v>
      </c>
      <c r="I612" t="s">
        <v>37</v>
      </c>
      <c r="J612" s="1">
        <v>0</v>
      </c>
      <c r="K612" s="2">
        <v>1</v>
      </c>
      <c r="AA612" s="5">
        <f t="shared" si="19"/>
        <v>1</v>
      </c>
      <c r="AB612" s="5">
        <f t="shared" si="20"/>
        <v>1</v>
      </c>
    </row>
    <row r="613" spans="1:28" x14ac:dyDescent="0.3">
      <c r="A613">
        <v>612</v>
      </c>
      <c r="B613" t="s">
        <v>1919</v>
      </c>
      <c r="D613" t="s">
        <v>1960</v>
      </c>
      <c r="E613" t="s">
        <v>1961</v>
      </c>
      <c r="F613" t="s">
        <v>1962</v>
      </c>
      <c r="G613">
        <v>4</v>
      </c>
      <c r="H613">
        <v>4</v>
      </c>
      <c r="I613" t="s">
        <v>37</v>
      </c>
      <c r="J613" s="1">
        <v>0</v>
      </c>
      <c r="K613" s="2">
        <v>1</v>
      </c>
      <c r="L613" s="2">
        <v>1</v>
      </c>
      <c r="M613" s="2">
        <v>1</v>
      </c>
      <c r="AA613" s="5">
        <f t="shared" si="19"/>
        <v>3</v>
      </c>
      <c r="AB613" s="5">
        <f t="shared" si="20"/>
        <v>3</v>
      </c>
    </row>
    <row r="614" spans="1:28" x14ac:dyDescent="0.3">
      <c r="A614">
        <v>613</v>
      </c>
      <c r="B614" t="s">
        <v>1919</v>
      </c>
      <c r="D614" t="s">
        <v>1963</v>
      </c>
      <c r="E614" t="s">
        <v>1964</v>
      </c>
      <c r="F614" t="s">
        <v>1965</v>
      </c>
      <c r="G614">
        <v>1</v>
      </c>
      <c r="H614">
        <v>1</v>
      </c>
      <c r="I614" t="s">
        <v>32</v>
      </c>
      <c r="J614" s="1">
        <v>0</v>
      </c>
      <c r="K614" s="2">
        <v>0</v>
      </c>
      <c r="L614" s="2">
        <v>1</v>
      </c>
      <c r="M614" s="2">
        <v>0</v>
      </c>
      <c r="N614" s="2">
        <v>0</v>
      </c>
      <c r="O614" s="2">
        <v>0</v>
      </c>
      <c r="P614">
        <v>0</v>
      </c>
      <c r="Q614">
        <v>0</v>
      </c>
      <c r="R614">
        <v>0</v>
      </c>
      <c r="S614">
        <v>0</v>
      </c>
      <c r="T614">
        <v>0</v>
      </c>
      <c r="U614">
        <v>0</v>
      </c>
      <c r="V614">
        <v>0</v>
      </c>
      <c r="W614">
        <v>0</v>
      </c>
      <c r="X614">
        <v>0</v>
      </c>
      <c r="Y614">
        <v>0</v>
      </c>
      <c r="Z614">
        <v>0</v>
      </c>
      <c r="AA614" s="5">
        <f t="shared" si="19"/>
        <v>1</v>
      </c>
      <c r="AB614" s="5">
        <f t="shared" si="20"/>
        <v>1</v>
      </c>
    </row>
    <row r="615" spans="1:28" x14ac:dyDescent="0.3">
      <c r="A615">
        <v>614</v>
      </c>
      <c r="B615" t="s">
        <v>1919</v>
      </c>
      <c r="D615" t="s">
        <v>1966</v>
      </c>
      <c r="E615" t="s">
        <v>1967</v>
      </c>
      <c r="F615" t="s">
        <v>1968</v>
      </c>
      <c r="G615">
        <v>2</v>
      </c>
      <c r="H615">
        <v>2</v>
      </c>
      <c r="I615" t="s">
        <v>37</v>
      </c>
      <c r="J615" s="1">
        <v>0</v>
      </c>
      <c r="K615" s="2">
        <v>1</v>
      </c>
      <c r="L615" s="2">
        <v>1</v>
      </c>
      <c r="M615" s="2">
        <v>0</v>
      </c>
      <c r="N615" s="2">
        <v>0</v>
      </c>
      <c r="O615" s="2">
        <v>0</v>
      </c>
      <c r="P615">
        <v>0</v>
      </c>
      <c r="Q615">
        <v>0</v>
      </c>
      <c r="R615">
        <v>0</v>
      </c>
      <c r="S615">
        <v>0</v>
      </c>
      <c r="T615">
        <v>0</v>
      </c>
      <c r="U615">
        <v>0</v>
      </c>
      <c r="V615">
        <v>0</v>
      </c>
      <c r="W615">
        <v>0</v>
      </c>
      <c r="X615">
        <v>0</v>
      </c>
      <c r="Y615">
        <v>0</v>
      </c>
      <c r="Z615">
        <v>0</v>
      </c>
      <c r="AA615" s="5">
        <f t="shared" si="19"/>
        <v>2</v>
      </c>
      <c r="AB615" s="5">
        <f t="shared" si="20"/>
        <v>2</v>
      </c>
    </row>
    <row r="616" spans="1:28" x14ac:dyDescent="0.3">
      <c r="A616">
        <v>615</v>
      </c>
      <c r="B616" t="s">
        <v>1969</v>
      </c>
      <c r="D616" t="s">
        <v>1970</v>
      </c>
      <c r="E616" t="s">
        <v>1971</v>
      </c>
      <c r="F616" t="s">
        <v>1972</v>
      </c>
      <c r="G616">
        <v>1</v>
      </c>
      <c r="H616">
        <v>1</v>
      </c>
      <c r="I616" t="s">
        <v>48</v>
      </c>
      <c r="J616" s="1">
        <v>1</v>
      </c>
      <c r="AA616" s="5">
        <f t="shared" si="19"/>
        <v>0</v>
      </c>
      <c r="AB616" s="5">
        <f t="shared" si="20"/>
        <v>0</v>
      </c>
    </row>
    <row r="617" spans="1:28" x14ac:dyDescent="0.3">
      <c r="A617">
        <v>616</v>
      </c>
      <c r="B617" t="s">
        <v>1969</v>
      </c>
      <c r="D617" t="s">
        <v>1973</v>
      </c>
      <c r="E617" t="s">
        <v>1974</v>
      </c>
      <c r="F617" t="s">
        <v>1975</v>
      </c>
      <c r="G617">
        <v>22</v>
      </c>
      <c r="H617">
        <v>22</v>
      </c>
      <c r="I617" t="s">
        <v>37</v>
      </c>
      <c r="J617" s="1">
        <v>0</v>
      </c>
      <c r="L617" s="2">
        <v>11</v>
      </c>
      <c r="M617" s="2">
        <v>11</v>
      </c>
      <c r="AA617" s="5">
        <f t="shared" si="19"/>
        <v>22</v>
      </c>
      <c r="AB617" s="5">
        <f t="shared" si="20"/>
        <v>22</v>
      </c>
    </row>
    <row r="618" spans="1:28" x14ac:dyDescent="0.3">
      <c r="A618">
        <v>617</v>
      </c>
      <c r="B618" t="s">
        <v>1969</v>
      </c>
      <c r="D618" t="s">
        <v>1976</v>
      </c>
      <c r="E618" t="s">
        <v>1977</v>
      </c>
      <c r="F618" t="s">
        <v>1978</v>
      </c>
      <c r="G618">
        <v>1</v>
      </c>
      <c r="H618">
        <v>1</v>
      </c>
      <c r="I618" t="s">
        <v>37</v>
      </c>
      <c r="J618" s="1">
        <v>0</v>
      </c>
      <c r="K618" s="2">
        <v>1</v>
      </c>
      <c r="L618" s="2">
        <v>0</v>
      </c>
      <c r="M618" s="2">
        <v>0</v>
      </c>
      <c r="N618" s="2">
        <v>0</v>
      </c>
      <c r="O618" s="2">
        <v>0</v>
      </c>
      <c r="P618">
        <v>0</v>
      </c>
      <c r="Q618">
        <v>0</v>
      </c>
      <c r="R618">
        <v>0</v>
      </c>
      <c r="S618">
        <v>0</v>
      </c>
      <c r="T618">
        <v>0</v>
      </c>
      <c r="U618">
        <v>0</v>
      </c>
      <c r="V618">
        <v>0</v>
      </c>
      <c r="W618">
        <v>0</v>
      </c>
      <c r="X618">
        <v>0</v>
      </c>
      <c r="Y618">
        <v>0</v>
      </c>
      <c r="Z618">
        <v>0</v>
      </c>
      <c r="AA618" s="5">
        <f t="shared" si="19"/>
        <v>1</v>
      </c>
      <c r="AB618" s="5">
        <f t="shared" si="20"/>
        <v>1</v>
      </c>
    </row>
    <row r="619" spans="1:28" x14ac:dyDescent="0.3">
      <c r="A619">
        <v>618</v>
      </c>
      <c r="B619" t="s">
        <v>1969</v>
      </c>
      <c r="C619" t="s">
        <v>1979</v>
      </c>
      <c r="D619" t="s">
        <v>1980</v>
      </c>
      <c r="E619" t="s">
        <v>1981</v>
      </c>
      <c r="F619" t="s">
        <v>1982</v>
      </c>
      <c r="G619">
        <v>40</v>
      </c>
      <c r="H619">
        <v>40</v>
      </c>
      <c r="I619" t="s">
        <v>37</v>
      </c>
      <c r="J619" s="1">
        <v>0</v>
      </c>
      <c r="K619" s="2">
        <v>15</v>
      </c>
      <c r="L619" s="2">
        <v>15</v>
      </c>
      <c r="M619" s="2">
        <v>10</v>
      </c>
      <c r="AA619" s="5">
        <f t="shared" si="19"/>
        <v>40</v>
      </c>
      <c r="AB619" s="5">
        <f t="shared" si="20"/>
        <v>40</v>
      </c>
    </row>
    <row r="620" spans="1:28" x14ac:dyDescent="0.3">
      <c r="A620">
        <v>619</v>
      </c>
      <c r="B620" t="s">
        <v>1983</v>
      </c>
      <c r="C620" t="s">
        <v>1984</v>
      </c>
      <c r="D620" t="s">
        <v>1985</v>
      </c>
      <c r="E620" t="s">
        <v>1986</v>
      </c>
      <c r="F620" t="s">
        <v>1987</v>
      </c>
      <c r="G620">
        <v>4</v>
      </c>
      <c r="H620">
        <v>4</v>
      </c>
      <c r="I620" t="s">
        <v>32</v>
      </c>
      <c r="J620" s="1">
        <v>0</v>
      </c>
      <c r="N620" s="2">
        <v>2</v>
      </c>
      <c r="O620" s="2">
        <v>2</v>
      </c>
      <c r="AA620" s="5">
        <f t="shared" si="19"/>
        <v>4</v>
      </c>
      <c r="AB620" s="5">
        <f t="shared" si="20"/>
        <v>4</v>
      </c>
    </row>
    <row r="621" spans="1:28" x14ac:dyDescent="0.3">
      <c r="A621">
        <v>620</v>
      </c>
      <c r="B621" t="s">
        <v>1983</v>
      </c>
      <c r="C621" t="s">
        <v>1988</v>
      </c>
      <c r="D621" t="s">
        <v>1989</v>
      </c>
      <c r="E621" t="s">
        <v>1990</v>
      </c>
      <c r="F621" t="s">
        <v>1991</v>
      </c>
      <c r="G621">
        <v>17</v>
      </c>
      <c r="H621">
        <v>17</v>
      </c>
      <c r="I621" t="s">
        <v>37</v>
      </c>
      <c r="J621" s="1">
        <v>1</v>
      </c>
      <c r="K621" s="2">
        <v>4</v>
      </c>
      <c r="L621" s="2">
        <v>3</v>
      </c>
      <c r="AA621" s="5">
        <f t="shared" si="19"/>
        <v>7</v>
      </c>
      <c r="AB621" s="5">
        <f t="shared" si="20"/>
        <v>7</v>
      </c>
    </row>
    <row r="622" spans="1:28" x14ac:dyDescent="0.3">
      <c r="A622">
        <v>621</v>
      </c>
      <c r="B622" t="s">
        <v>1983</v>
      </c>
      <c r="D622" t="s">
        <v>1992</v>
      </c>
      <c r="E622" t="s">
        <v>1993</v>
      </c>
      <c r="F622" t="s">
        <v>1994</v>
      </c>
      <c r="G622">
        <v>1</v>
      </c>
      <c r="H622">
        <v>1</v>
      </c>
      <c r="I622" t="s">
        <v>37</v>
      </c>
      <c r="J622" s="1">
        <v>0</v>
      </c>
      <c r="K622" s="2">
        <v>1</v>
      </c>
      <c r="AA622" s="5">
        <f t="shared" si="19"/>
        <v>1</v>
      </c>
      <c r="AB622" s="5">
        <f t="shared" si="20"/>
        <v>1</v>
      </c>
    </row>
    <row r="623" spans="1:28" x14ac:dyDescent="0.3">
      <c r="A623">
        <v>622</v>
      </c>
      <c r="B623" t="s">
        <v>1983</v>
      </c>
      <c r="D623" t="s">
        <v>1995</v>
      </c>
      <c r="E623" t="s">
        <v>1996</v>
      </c>
      <c r="F623" t="s">
        <v>1997</v>
      </c>
      <c r="G623">
        <v>1</v>
      </c>
      <c r="H623">
        <v>1</v>
      </c>
      <c r="I623" t="s">
        <v>32</v>
      </c>
      <c r="J623" s="1">
        <v>0</v>
      </c>
      <c r="L623" s="2">
        <v>1</v>
      </c>
      <c r="AA623" s="5">
        <f t="shared" si="19"/>
        <v>1</v>
      </c>
      <c r="AB623" s="5">
        <f t="shared" si="20"/>
        <v>1</v>
      </c>
    </row>
    <row r="624" spans="1:28" x14ac:dyDescent="0.3">
      <c r="A624">
        <v>623</v>
      </c>
      <c r="B624" t="s">
        <v>1983</v>
      </c>
      <c r="D624" t="s">
        <v>1998</v>
      </c>
      <c r="E624" t="s">
        <v>1999</v>
      </c>
      <c r="F624" t="s">
        <v>2000</v>
      </c>
      <c r="G624">
        <v>1</v>
      </c>
      <c r="H624">
        <v>1</v>
      </c>
      <c r="I624" t="s">
        <v>37</v>
      </c>
      <c r="J624" s="1">
        <v>0</v>
      </c>
      <c r="K624" s="2">
        <v>1</v>
      </c>
      <c r="AA624" s="5">
        <f t="shared" si="19"/>
        <v>1</v>
      </c>
      <c r="AB624" s="5">
        <f t="shared" si="20"/>
        <v>1</v>
      </c>
    </row>
    <row r="625" spans="1:28" x14ac:dyDescent="0.3">
      <c r="A625">
        <v>624</v>
      </c>
      <c r="B625" t="s">
        <v>1983</v>
      </c>
      <c r="D625" t="s">
        <v>2001</v>
      </c>
      <c r="E625" t="s">
        <v>2002</v>
      </c>
      <c r="F625" t="s">
        <v>1799</v>
      </c>
      <c r="G625">
        <v>1</v>
      </c>
      <c r="H625">
        <v>1</v>
      </c>
      <c r="I625" t="s">
        <v>32</v>
      </c>
      <c r="J625" s="1">
        <v>0</v>
      </c>
      <c r="K625" s="2">
        <v>1</v>
      </c>
      <c r="AA625" s="5">
        <f t="shared" si="19"/>
        <v>1</v>
      </c>
      <c r="AB625" s="5">
        <f t="shared" si="20"/>
        <v>1</v>
      </c>
    </row>
    <row r="626" spans="1:28" x14ac:dyDescent="0.3">
      <c r="A626">
        <v>625</v>
      </c>
      <c r="B626" t="s">
        <v>1983</v>
      </c>
      <c r="D626" t="s">
        <v>2003</v>
      </c>
      <c r="E626" t="s">
        <v>2004</v>
      </c>
      <c r="F626" t="s">
        <v>1799</v>
      </c>
      <c r="G626">
        <v>1</v>
      </c>
      <c r="H626">
        <v>1</v>
      </c>
      <c r="I626" t="s">
        <v>32</v>
      </c>
      <c r="J626" s="1">
        <v>0</v>
      </c>
      <c r="K626" s="2">
        <v>1</v>
      </c>
      <c r="AA626" s="5">
        <f t="shared" si="19"/>
        <v>1</v>
      </c>
      <c r="AB626" s="5">
        <f t="shared" si="20"/>
        <v>1</v>
      </c>
    </row>
    <row r="627" spans="1:28" x14ac:dyDescent="0.3">
      <c r="A627">
        <v>626</v>
      </c>
      <c r="B627" t="s">
        <v>1983</v>
      </c>
      <c r="D627" t="s">
        <v>2005</v>
      </c>
      <c r="E627" t="s">
        <v>2004</v>
      </c>
      <c r="F627" t="s">
        <v>1799</v>
      </c>
      <c r="G627">
        <v>1</v>
      </c>
      <c r="H627">
        <v>1</v>
      </c>
      <c r="I627" t="s">
        <v>32</v>
      </c>
      <c r="J627" s="1">
        <v>0</v>
      </c>
      <c r="K627" s="2">
        <v>1</v>
      </c>
      <c r="AA627" s="5">
        <f t="shared" si="19"/>
        <v>1</v>
      </c>
      <c r="AB627" s="5">
        <f t="shared" si="20"/>
        <v>1</v>
      </c>
    </row>
    <row r="628" spans="1:28" x14ac:dyDescent="0.3">
      <c r="A628">
        <v>627</v>
      </c>
      <c r="B628" t="s">
        <v>1983</v>
      </c>
      <c r="D628" t="s">
        <v>2006</v>
      </c>
      <c r="E628" t="s">
        <v>2004</v>
      </c>
      <c r="F628" t="s">
        <v>1799</v>
      </c>
      <c r="G628">
        <v>1</v>
      </c>
      <c r="H628">
        <v>1</v>
      </c>
      <c r="I628" t="s">
        <v>32</v>
      </c>
      <c r="J628" s="1">
        <v>0</v>
      </c>
      <c r="K628" s="2">
        <v>1</v>
      </c>
      <c r="AA628" s="5">
        <f t="shared" si="19"/>
        <v>1</v>
      </c>
      <c r="AB628" s="5">
        <f t="shared" si="20"/>
        <v>1</v>
      </c>
    </row>
    <row r="629" spans="1:28" x14ac:dyDescent="0.3">
      <c r="A629">
        <v>628</v>
      </c>
      <c r="B629" t="s">
        <v>2007</v>
      </c>
      <c r="D629" t="s">
        <v>2008</v>
      </c>
      <c r="E629" t="s">
        <v>2009</v>
      </c>
      <c r="F629" t="s">
        <v>2010</v>
      </c>
      <c r="G629">
        <v>4</v>
      </c>
      <c r="H629">
        <v>4</v>
      </c>
      <c r="I629" t="s">
        <v>32</v>
      </c>
      <c r="J629" s="1">
        <v>0</v>
      </c>
      <c r="K629" s="2">
        <v>2</v>
      </c>
      <c r="L629" s="2">
        <v>2</v>
      </c>
      <c r="AA629" s="5">
        <f t="shared" si="19"/>
        <v>4</v>
      </c>
      <c r="AB629" s="5">
        <f t="shared" si="20"/>
        <v>4</v>
      </c>
    </row>
    <row r="630" spans="1:28" x14ac:dyDescent="0.3">
      <c r="A630">
        <v>629</v>
      </c>
      <c r="B630" t="s">
        <v>2011</v>
      </c>
      <c r="D630" t="s">
        <v>2012</v>
      </c>
      <c r="E630" t="s">
        <v>2013</v>
      </c>
      <c r="F630" t="s">
        <v>2014</v>
      </c>
      <c r="G630">
        <v>4</v>
      </c>
      <c r="H630">
        <v>4</v>
      </c>
      <c r="I630" t="s">
        <v>37</v>
      </c>
      <c r="J630" s="1">
        <v>0</v>
      </c>
      <c r="K630" s="2">
        <v>2</v>
      </c>
      <c r="AA630" s="5">
        <f t="shared" si="19"/>
        <v>2</v>
      </c>
      <c r="AB630" s="5">
        <f t="shared" si="20"/>
        <v>2</v>
      </c>
    </row>
    <row r="631" spans="1:28" x14ac:dyDescent="0.3">
      <c r="A631">
        <v>630</v>
      </c>
      <c r="B631" t="s">
        <v>2015</v>
      </c>
      <c r="D631" t="s">
        <v>2016</v>
      </c>
      <c r="E631" t="s">
        <v>2017</v>
      </c>
      <c r="F631" t="s">
        <v>2018</v>
      </c>
      <c r="G631">
        <v>1</v>
      </c>
      <c r="H631">
        <v>1</v>
      </c>
      <c r="I631" t="s">
        <v>48</v>
      </c>
      <c r="J631" s="1">
        <v>1</v>
      </c>
      <c r="AA631" s="5">
        <f t="shared" si="19"/>
        <v>0</v>
      </c>
      <c r="AB631" s="5">
        <f t="shared" si="20"/>
        <v>0</v>
      </c>
    </row>
    <row r="632" spans="1:28" x14ac:dyDescent="0.3">
      <c r="A632">
        <v>631</v>
      </c>
      <c r="B632" t="s">
        <v>2015</v>
      </c>
      <c r="D632" t="s">
        <v>2019</v>
      </c>
      <c r="E632" t="s">
        <v>2020</v>
      </c>
      <c r="F632" t="s">
        <v>2021</v>
      </c>
      <c r="G632">
        <v>2</v>
      </c>
      <c r="H632">
        <v>2</v>
      </c>
      <c r="I632" t="s">
        <v>32</v>
      </c>
      <c r="J632" s="1">
        <v>0</v>
      </c>
      <c r="K632" s="2">
        <v>2</v>
      </c>
      <c r="AA632" s="5">
        <f t="shared" si="19"/>
        <v>2</v>
      </c>
      <c r="AB632" s="5">
        <f t="shared" si="20"/>
        <v>2</v>
      </c>
    </row>
    <row r="633" spans="1:28" x14ac:dyDescent="0.3">
      <c r="A633">
        <v>632</v>
      </c>
      <c r="B633" t="s">
        <v>2022</v>
      </c>
      <c r="D633" t="s">
        <v>2023</v>
      </c>
      <c r="E633" t="s">
        <v>2024</v>
      </c>
      <c r="F633" t="s">
        <v>2025</v>
      </c>
      <c r="G633">
        <v>26</v>
      </c>
      <c r="H633">
        <v>26</v>
      </c>
      <c r="I633" t="s">
        <v>37</v>
      </c>
      <c r="J633" s="1">
        <v>0</v>
      </c>
      <c r="AA633" s="5">
        <f t="shared" si="19"/>
        <v>0</v>
      </c>
      <c r="AB633" s="5">
        <f t="shared" si="20"/>
        <v>0</v>
      </c>
    </row>
    <row r="634" spans="1:28" x14ac:dyDescent="0.3">
      <c r="A634">
        <v>633</v>
      </c>
      <c r="B634" t="s">
        <v>2022</v>
      </c>
      <c r="D634" t="s">
        <v>2026</v>
      </c>
      <c r="E634" t="s">
        <v>2027</v>
      </c>
      <c r="F634" t="s">
        <v>2028</v>
      </c>
      <c r="G634">
        <v>8</v>
      </c>
      <c r="H634">
        <v>8</v>
      </c>
      <c r="I634" t="s">
        <v>37</v>
      </c>
      <c r="J634" s="1">
        <v>0</v>
      </c>
      <c r="K634" s="2">
        <v>2</v>
      </c>
      <c r="L634" s="2">
        <v>2</v>
      </c>
      <c r="M634" s="2">
        <v>2</v>
      </c>
      <c r="N634" s="2">
        <v>2</v>
      </c>
      <c r="AA634" s="5">
        <f t="shared" si="19"/>
        <v>8</v>
      </c>
      <c r="AB634" s="5">
        <f t="shared" si="20"/>
        <v>8</v>
      </c>
    </row>
    <row r="635" spans="1:28" x14ac:dyDescent="0.3">
      <c r="A635">
        <v>634</v>
      </c>
      <c r="B635" t="s">
        <v>2022</v>
      </c>
      <c r="D635" t="s">
        <v>2029</v>
      </c>
      <c r="E635" t="s">
        <v>2030</v>
      </c>
      <c r="F635" t="s">
        <v>2031</v>
      </c>
      <c r="G635">
        <v>1</v>
      </c>
      <c r="H635">
        <v>1</v>
      </c>
      <c r="I635" t="s">
        <v>48</v>
      </c>
      <c r="J635" s="1">
        <v>0</v>
      </c>
      <c r="AA635" s="5">
        <f t="shared" si="19"/>
        <v>0</v>
      </c>
      <c r="AB635" s="5">
        <f t="shared" si="20"/>
        <v>0</v>
      </c>
    </row>
    <row r="636" spans="1:28" x14ac:dyDescent="0.3">
      <c r="A636">
        <v>635</v>
      </c>
      <c r="B636" t="s">
        <v>2022</v>
      </c>
      <c r="D636" t="s">
        <v>2032</v>
      </c>
      <c r="E636" t="s">
        <v>2033</v>
      </c>
      <c r="F636" t="s">
        <v>2034</v>
      </c>
      <c r="G636">
        <v>25</v>
      </c>
      <c r="H636">
        <v>25</v>
      </c>
      <c r="I636" t="s">
        <v>37</v>
      </c>
      <c r="J636" s="1">
        <v>3</v>
      </c>
      <c r="K636" s="2">
        <v>3</v>
      </c>
      <c r="L636" s="2">
        <v>3</v>
      </c>
      <c r="M636" s="2">
        <v>2</v>
      </c>
      <c r="AA636" s="5">
        <f t="shared" si="19"/>
        <v>8</v>
      </c>
      <c r="AB636" s="5">
        <f t="shared" si="20"/>
        <v>8</v>
      </c>
    </row>
    <row r="637" spans="1:28" x14ac:dyDescent="0.3">
      <c r="A637">
        <v>636</v>
      </c>
      <c r="B637" t="s">
        <v>2022</v>
      </c>
      <c r="D637" t="s">
        <v>2035</v>
      </c>
      <c r="E637" t="s">
        <v>2036</v>
      </c>
      <c r="F637" t="s">
        <v>2037</v>
      </c>
      <c r="G637">
        <v>1</v>
      </c>
      <c r="H637">
        <v>1</v>
      </c>
      <c r="I637" t="s">
        <v>48</v>
      </c>
      <c r="J637" s="1">
        <v>1</v>
      </c>
      <c r="AA637" s="5">
        <f t="shared" si="19"/>
        <v>0</v>
      </c>
      <c r="AB637" s="5">
        <f t="shared" si="20"/>
        <v>0</v>
      </c>
    </row>
    <row r="638" spans="1:28" x14ac:dyDescent="0.3">
      <c r="A638">
        <v>637</v>
      </c>
      <c r="B638" t="s">
        <v>2022</v>
      </c>
      <c r="D638" t="s">
        <v>2038</v>
      </c>
      <c r="E638" t="s">
        <v>2039</v>
      </c>
      <c r="F638" t="s">
        <v>2040</v>
      </c>
      <c r="G638">
        <v>1</v>
      </c>
      <c r="H638">
        <v>1</v>
      </c>
      <c r="I638" t="s">
        <v>32</v>
      </c>
      <c r="J638" s="1">
        <v>0</v>
      </c>
      <c r="L638" s="2">
        <v>1</v>
      </c>
      <c r="AA638" s="5">
        <f t="shared" si="19"/>
        <v>1</v>
      </c>
      <c r="AB638" s="5">
        <f t="shared" si="20"/>
        <v>1</v>
      </c>
    </row>
    <row r="639" spans="1:28" x14ac:dyDescent="0.3">
      <c r="A639">
        <v>638</v>
      </c>
      <c r="B639" t="s">
        <v>2022</v>
      </c>
      <c r="D639" t="s">
        <v>2041</v>
      </c>
      <c r="E639" t="s">
        <v>2042</v>
      </c>
      <c r="F639" t="s">
        <v>2043</v>
      </c>
      <c r="G639">
        <v>1</v>
      </c>
      <c r="H639">
        <v>1</v>
      </c>
      <c r="I639" t="s">
        <v>37</v>
      </c>
      <c r="J639" s="1">
        <v>0</v>
      </c>
      <c r="K639" s="2">
        <v>1</v>
      </c>
      <c r="AA639" s="5">
        <f t="shared" si="19"/>
        <v>1</v>
      </c>
      <c r="AB639" s="5">
        <f t="shared" si="20"/>
        <v>1</v>
      </c>
    </row>
    <row r="640" spans="1:28" x14ac:dyDescent="0.3">
      <c r="A640">
        <v>639</v>
      </c>
      <c r="B640" t="s">
        <v>2022</v>
      </c>
      <c r="D640" t="s">
        <v>2044</v>
      </c>
      <c r="E640" t="s">
        <v>2045</v>
      </c>
      <c r="F640" t="s">
        <v>2046</v>
      </c>
      <c r="G640">
        <v>1</v>
      </c>
      <c r="H640">
        <v>1</v>
      </c>
      <c r="I640" t="s">
        <v>37</v>
      </c>
      <c r="J640" s="1">
        <v>0</v>
      </c>
      <c r="K640" s="2">
        <v>1</v>
      </c>
      <c r="AA640" s="5">
        <f t="shared" si="19"/>
        <v>1</v>
      </c>
      <c r="AB640" s="5">
        <f t="shared" si="20"/>
        <v>1</v>
      </c>
    </row>
    <row r="641" spans="1:28" x14ac:dyDescent="0.3">
      <c r="A641">
        <v>640</v>
      </c>
      <c r="B641" t="s">
        <v>2022</v>
      </c>
      <c r="D641" t="s">
        <v>2047</v>
      </c>
      <c r="E641" t="s">
        <v>2048</v>
      </c>
      <c r="F641" t="s">
        <v>2049</v>
      </c>
      <c r="G641">
        <v>1</v>
      </c>
      <c r="H641">
        <v>1</v>
      </c>
      <c r="I641" t="s">
        <v>37</v>
      </c>
      <c r="J641" s="1">
        <v>0</v>
      </c>
      <c r="K641" s="2">
        <v>1</v>
      </c>
      <c r="AA641" s="5">
        <f t="shared" si="19"/>
        <v>1</v>
      </c>
      <c r="AB641" s="5">
        <f t="shared" si="20"/>
        <v>1</v>
      </c>
    </row>
    <row r="642" spans="1:28" x14ac:dyDescent="0.3">
      <c r="A642">
        <v>641</v>
      </c>
      <c r="B642" t="s">
        <v>2022</v>
      </c>
      <c r="D642" t="s">
        <v>2050</v>
      </c>
      <c r="E642" t="s">
        <v>2051</v>
      </c>
      <c r="F642" t="s">
        <v>2052</v>
      </c>
      <c r="G642">
        <v>1</v>
      </c>
      <c r="H642">
        <v>1</v>
      </c>
      <c r="I642" t="s">
        <v>32</v>
      </c>
      <c r="J642" s="1">
        <v>0</v>
      </c>
      <c r="K642" s="2">
        <v>1</v>
      </c>
      <c r="L642" s="2">
        <v>0</v>
      </c>
      <c r="M642" s="2">
        <v>0</v>
      </c>
      <c r="N642" s="2">
        <v>0</v>
      </c>
      <c r="O642" s="2">
        <v>0</v>
      </c>
      <c r="P642">
        <v>0</v>
      </c>
      <c r="Q642">
        <v>0</v>
      </c>
      <c r="R642">
        <v>0</v>
      </c>
      <c r="S642">
        <v>0</v>
      </c>
      <c r="T642">
        <v>0</v>
      </c>
      <c r="U642">
        <v>0</v>
      </c>
      <c r="V642">
        <v>0</v>
      </c>
      <c r="W642">
        <v>0</v>
      </c>
      <c r="X642">
        <v>0</v>
      </c>
      <c r="Y642">
        <v>0</v>
      </c>
      <c r="Z642">
        <v>0</v>
      </c>
      <c r="AA642" s="5">
        <f t="shared" si="19"/>
        <v>1</v>
      </c>
      <c r="AB642" s="5">
        <f t="shared" si="20"/>
        <v>1</v>
      </c>
    </row>
    <row r="643" spans="1:28" x14ac:dyDescent="0.3">
      <c r="A643">
        <v>642</v>
      </c>
      <c r="B643" t="s">
        <v>2022</v>
      </c>
      <c r="D643" t="s">
        <v>2053</v>
      </c>
      <c r="E643" t="s">
        <v>2054</v>
      </c>
      <c r="F643" t="s">
        <v>2055</v>
      </c>
      <c r="G643">
        <v>49</v>
      </c>
      <c r="H643">
        <v>49</v>
      </c>
      <c r="I643" t="s">
        <v>32</v>
      </c>
      <c r="J643" s="1">
        <v>0</v>
      </c>
      <c r="K643" s="2">
        <v>9</v>
      </c>
      <c r="L643" s="2">
        <v>10</v>
      </c>
      <c r="M643" s="2">
        <v>10</v>
      </c>
      <c r="N643" s="2">
        <v>10</v>
      </c>
      <c r="O643" s="2">
        <v>10</v>
      </c>
      <c r="P643">
        <v>0</v>
      </c>
      <c r="Q643">
        <v>0</v>
      </c>
      <c r="R643">
        <v>0</v>
      </c>
      <c r="S643">
        <v>0</v>
      </c>
      <c r="T643">
        <v>0</v>
      </c>
      <c r="U643">
        <v>0</v>
      </c>
      <c r="V643">
        <v>0</v>
      </c>
      <c r="W643">
        <v>0</v>
      </c>
      <c r="X643">
        <v>0</v>
      </c>
      <c r="Y643">
        <v>0</v>
      </c>
      <c r="Z643">
        <v>0</v>
      </c>
      <c r="AA643" s="5">
        <f t="shared" ref="AA643:AA668" si="21">SUM(K643:Z643)</f>
        <v>49</v>
      </c>
      <c r="AB643" s="5">
        <f t="shared" ref="AB643:AB668" si="22">SUM(K643:O643)</f>
        <v>49</v>
      </c>
    </row>
    <row r="644" spans="1:28" x14ac:dyDescent="0.3">
      <c r="A644">
        <v>643</v>
      </c>
      <c r="B644" t="s">
        <v>2022</v>
      </c>
      <c r="D644" t="s">
        <v>2056</v>
      </c>
      <c r="E644" t="s">
        <v>2057</v>
      </c>
      <c r="F644" t="s">
        <v>2058</v>
      </c>
      <c r="G644">
        <v>1</v>
      </c>
      <c r="H644">
        <v>0</v>
      </c>
      <c r="I644" t="s">
        <v>32</v>
      </c>
      <c r="J644" s="1">
        <v>0</v>
      </c>
      <c r="AA644" s="5">
        <f t="shared" si="21"/>
        <v>0</v>
      </c>
      <c r="AB644" s="5">
        <f t="shared" si="22"/>
        <v>0</v>
      </c>
    </row>
    <row r="645" spans="1:28" x14ac:dyDescent="0.3">
      <c r="A645">
        <v>644</v>
      </c>
      <c r="B645" t="s">
        <v>2059</v>
      </c>
      <c r="D645" t="s">
        <v>2060</v>
      </c>
      <c r="E645" t="s">
        <v>2061</v>
      </c>
      <c r="F645" t="s">
        <v>2062</v>
      </c>
      <c r="G645">
        <v>2</v>
      </c>
      <c r="H645">
        <v>2</v>
      </c>
      <c r="I645" t="s">
        <v>37</v>
      </c>
      <c r="J645" s="1">
        <v>0</v>
      </c>
      <c r="K645" s="2">
        <v>2</v>
      </c>
      <c r="AA645" s="5">
        <f t="shared" si="21"/>
        <v>2</v>
      </c>
      <c r="AB645" s="5">
        <f t="shared" si="22"/>
        <v>2</v>
      </c>
    </row>
    <row r="646" spans="1:28" x14ac:dyDescent="0.3">
      <c r="A646">
        <v>645</v>
      </c>
      <c r="B646" t="s">
        <v>2059</v>
      </c>
      <c r="D646" t="s">
        <v>2063</v>
      </c>
      <c r="E646" t="s">
        <v>2064</v>
      </c>
      <c r="F646" t="s">
        <v>2065</v>
      </c>
      <c r="G646">
        <v>3</v>
      </c>
      <c r="H646">
        <v>3</v>
      </c>
      <c r="I646" t="s">
        <v>37</v>
      </c>
      <c r="J646" s="1">
        <v>1</v>
      </c>
      <c r="K646" s="2">
        <v>1</v>
      </c>
      <c r="AA646" s="5">
        <f t="shared" si="21"/>
        <v>1</v>
      </c>
      <c r="AB646" s="5">
        <f t="shared" si="22"/>
        <v>1</v>
      </c>
    </row>
    <row r="647" spans="1:28" x14ac:dyDescent="0.3">
      <c r="A647">
        <v>646</v>
      </c>
      <c r="B647" t="s">
        <v>2059</v>
      </c>
      <c r="D647" t="s">
        <v>2066</v>
      </c>
      <c r="E647" t="s">
        <v>2067</v>
      </c>
      <c r="F647" t="s">
        <v>2068</v>
      </c>
      <c r="G647">
        <v>1</v>
      </c>
      <c r="H647">
        <v>1</v>
      </c>
      <c r="I647" t="s">
        <v>37</v>
      </c>
      <c r="J647" s="1">
        <v>0</v>
      </c>
      <c r="K647" s="2">
        <v>1</v>
      </c>
      <c r="AA647" s="5">
        <f t="shared" si="21"/>
        <v>1</v>
      </c>
      <c r="AB647" s="5">
        <f t="shared" si="22"/>
        <v>1</v>
      </c>
    </row>
    <row r="648" spans="1:28" x14ac:dyDescent="0.3">
      <c r="A648">
        <v>647</v>
      </c>
      <c r="B648" t="s">
        <v>2059</v>
      </c>
      <c r="D648" t="s">
        <v>2069</v>
      </c>
      <c r="E648" t="s">
        <v>2070</v>
      </c>
      <c r="F648" t="s">
        <v>2071</v>
      </c>
      <c r="G648">
        <v>1</v>
      </c>
      <c r="H648">
        <v>1</v>
      </c>
      <c r="I648" t="s">
        <v>37</v>
      </c>
      <c r="J648" s="1">
        <v>0</v>
      </c>
      <c r="K648" s="2">
        <v>1</v>
      </c>
      <c r="L648" s="2">
        <v>0</v>
      </c>
      <c r="M648" s="2">
        <v>0</v>
      </c>
      <c r="N648" s="2">
        <v>0</v>
      </c>
      <c r="O648" s="2">
        <v>0</v>
      </c>
      <c r="P648">
        <v>0</v>
      </c>
      <c r="Q648">
        <v>0</v>
      </c>
      <c r="R648">
        <v>0</v>
      </c>
      <c r="S648">
        <v>0</v>
      </c>
      <c r="T648">
        <v>0</v>
      </c>
      <c r="U648">
        <v>0</v>
      </c>
      <c r="V648">
        <v>0</v>
      </c>
      <c r="W648">
        <v>0</v>
      </c>
      <c r="X648">
        <v>0</v>
      </c>
      <c r="Y648">
        <v>0</v>
      </c>
      <c r="Z648">
        <v>0</v>
      </c>
      <c r="AA648" s="5">
        <f t="shared" si="21"/>
        <v>1</v>
      </c>
      <c r="AB648" s="5">
        <f t="shared" si="22"/>
        <v>1</v>
      </c>
    </row>
    <row r="649" spans="1:28" x14ac:dyDescent="0.3">
      <c r="A649">
        <v>648</v>
      </c>
      <c r="B649" t="s">
        <v>2059</v>
      </c>
      <c r="D649" t="s">
        <v>2072</v>
      </c>
      <c r="E649" t="s">
        <v>2073</v>
      </c>
      <c r="F649" t="s">
        <v>2074</v>
      </c>
      <c r="G649">
        <v>1</v>
      </c>
      <c r="H649">
        <v>1</v>
      </c>
      <c r="I649" t="s">
        <v>37</v>
      </c>
      <c r="J649" s="1">
        <v>0</v>
      </c>
      <c r="K649" s="2">
        <v>1</v>
      </c>
      <c r="AA649" s="5">
        <f t="shared" si="21"/>
        <v>1</v>
      </c>
      <c r="AB649" s="5">
        <f t="shared" si="22"/>
        <v>1</v>
      </c>
    </row>
    <row r="650" spans="1:28" x14ac:dyDescent="0.3">
      <c r="A650">
        <v>649</v>
      </c>
      <c r="B650" t="s">
        <v>2059</v>
      </c>
      <c r="D650" t="s">
        <v>2075</v>
      </c>
      <c r="E650" t="s">
        <v>2076</v>
      </c>
      <c r="F650" t="s">
        <v>2077</v>
      </c>
      <c r="G650">
        <v>2</v>
      </c>
      <c r="H650">
        <v>0</v>
      </c>
      <c r="I650" t="s">
        <v>32</v>
      </c>
      <c r="J650" s="1">
        <v>0</v>
      </c>
      <c r="K650" s="2">
        <v>2</v>
      </c>
      <c r="AA650" s="5">
        <f t="shared" si="21"/>
        <v>2</v>
      </c>
      <c r="AB650" s="5">
        <f t="shared" si="22"/>
        <v>2</v>
      </c>
    </row>
    <row r="651" spans="1:28" x14ac:dyDescent="0.3">
      <c r="A651">
        <v>650</v>
      </c>
      <c r="B651" t="s">
        <v>2059</v>
      </c>
      <c r="D651" t="s">
        <v>2078</v>
      </c>
      <c r="E651" t="s">
        <v>2079</v>
      </c>
      <c r="F651" t="s">
        <v>2080</v>
      </c>
      <c r="G651">
        <v>2</v>
      </c>
      <c r="H651">
        <v>2</v>
      </c>
      <c r="I651" t="s">
        <v>37</v>
      </c>
      <c r="J651" s="1">
        <v>0</v>
      </c>
      <c r="K651" s="2">
        <v>1</v>
      </c>
      <c r="L651" s="2">
        <v>1</v>
      </c>
      <c r="M651" s="2">
        <v>0</v>
      </c>
      <c r="N651" s="2">
        <v>0</v>
      </c>
      <c r="O651" s="2">
        <v>0</v>
      </c>
      <c r="P651">
        <v>0</v>
      </c>
      <c r="Q651">
        <v>0</v>
      </c>
      <c r="R651">
        <v>0</v>
      </c>
      <c r="S651">
        <v>0</v>
      </c>
      <c r="T651">
        <v>0</v>
      </c>
      <c r="U651">
        <v>0</v>
      </c>
      <c r="V651">
        <v>0</v>
      </c>
      <c r="W651">
        <v>0</v>
      </c>
      <c r="X651">
        <v>0</v>
      </c>
      <c r="Y651">
        <v>0</v>
      </c>
      <c r="Z651">
        <v>0</v>
      </c>
      <c r="AA651" s="5">
        <f t="shared" si="21"/>
        <v>2</v>
      </c>
      <c r="AB651" s="5">
        <f t="shared" si="22"/>
        <v>2</v>
      </c>
    </row>
    <row r="652" spans="1:28" x14ac:dyDescent="0.3">
      <c r="A652">
        <v>651</v>
      </c>
      <c r="B652" t="s">
        <v>2081</v>
      </c>
      <c r="D652" t="s">
        <v>2082</v>
      </c>
      <c r="E652" t="s">
        <v>2083</v>
      </c>
      <c r="F652" t="s">
        <v>2084</v>
      </c>
      <c r="G652">
        <v>1</v>
      </c>
      <c r="H652">
        <v>1</v>
      </c>
      <c r="I652" t="s">
        <v>37</v>
      </c>
      <c r="J652" s="1">
        <v>0</v>
      </c>
      <c r="K652" s="2">
        <v>1</v>
      </c>
      <c r="AA652" s="5">
        <f t="shared" si="21"/>
        <v>1</v>
      </c>
      <c r="AB652" s="5">
        <f t="shared" si="22"/>
        <v>1</v>
      </c>
    </row>
    <row r="653" spans="1:28" x14ac:dyDescent="0.3">
      <c r="A653">
        <v>652</v>
      </c>
      <c r="B653" t="s">
        <v>2081</v>
      </c>
      <c r="C653" t="s">
        <v>2085</v>
      </c>
      <c r="D653" t="s">
        <v>2086</v>
      </c>
      <c r="E653" t="s">
        <v>2087</v>
      </c>
      <c r="F653" t="s">
        <v>2088</v>
      </c>
      <c r="G653">
        <v>4</v>
      </c>
      <c r="H653">
        <v>4</v>
      </c>
      <c r="I653" t="s">
        <v>32</v>
      </c>
      <c r="J653" s="1">
        <v>0</v>
      </c>
      <c r="K653" s="2">
        <v>4</v>
      </c>
      <c r="Z653">
        <v>4</v>
      </c>
      <c r="AA653" s="5">
        <f t="shared" si="21"/>
        <v>8</v>
      </c>
      <c r="AB653" s="5">
        <f t="shared" si="22"/>
        <v>4</v>
      </c>
    </row>
    <row r="654" spans="1:28" x14ac:dyDescent="0.3">
      <c r="A654">
        <v>653</v>
      </c>
      <c r="B654" t="s">
        <v>2081</v>
      </c>
      <c r="D654" t="s">
        <v>2089</v>
      </c>
      <c r="E654" t="s">
        <v>2090</v>
      </c>
      <c r="F654" t="s">
        <v>2091</v>
      </c>
      <c r="G654">
        <v>1</v>
      </c>
      <c r="H654">
        <v>1</v>
      </c>
      <c r="I654" t="s">
        <v>37</v>
      </c>
      <c r="J654" s="1">
        <v>0</v>
      </c>
      <c r="K654" s="2">
        <v>1</v>
      </c>
      <c r="AA654" s="5">
        <f t="shared" si="21"/>
        <v>1</v>
      </c>
      <c r="AB654" s="5">
        <f t="shared" si="22"/>
        <v>1</v>
      </c>
    </row>
    <row r="655" spans="1:28" x14ac:dyDescent="0.3">
      <c r="A655">
        <v>654</v>
      </c>
      <c r="B655" t="s">
        <v>2092</v>
      </c>
      <c r="D655" t="s">
        <v>2093</v>
      </c>
      <c r="E655" t="s">
        <v>2094</v>
      </c>
      <c r="F655" t="s">
        <v>2095</v>
      </c>
      <c r="G655">
        <v>1</v>
      </c>
      <c r="H655">
        <v>1</v>
      </c>
      <c r="I655" t="s">
        <v>37</v>
      </c>
      <c r="J655" s="1">
        <v>0</v>
      </c>
      <c r="K655" s="2">
        <v>1</v>
      </c>
      <c r="AA655" s="5">
        <f t="shared" si="21"/>
        <v>1</v>
      </c>
      <c r="AB655" s="5">
        <f t="shared" si="22"/>
        <v>1</v>
      </c>
    </row>
    <row r="656" spans="1:28" x14ac:dyDescent="0.3">
      <c r="A656">
        <v>655</v>
      </c>
      <c r="B656" t="s">
        <v>2092</v>
      </c>
      <c r="D656" t="s">
        <v>2096</v>
      </c>
      <c r="E656" t="s">
        <v>2097</v>
      </c>
      <c r="F656" t="s">
        <v>2098</v>
      </c>
      <c r="G656">
        <v>1</v>
      </c>
      <c r="H656">
        <v>1</v>
      </c>
      <c r="I656" t="s">
        <v>32</v>
      </c>
      <c r="J656" s="1">
        <v>0</v>
      </c>
      <c r="L656" s="2">
        <v>1</v>
      </c>
      <c r="AA656" s="5">
        <f t="shared" si="21"/>
        <v>1</v>
      </c>
      <c r="AB656" s="5">
        <f t="shared" si="22"/>
        <v>1</v>
      </c>
    </row>
    <row r="657" spans="1:28" x14ac:dyDescent="0.3">
      <c r="A657">
        <v>656</v>
      </c>
      <c r="B657" t="s">
        <v>2092</v>
      </c>
      <c r="D657" t="s">
        <v>2099</v>
      </c>
      <c r="E657" t="s">
        <v>2100</v>
      </c>
      <c r="F657" t="s">
        <v>2101</v>
      </c>
      <c r="G657">
        <v>2</v>
      </c>
      <c r="H657">
        <v>2</v>
      </c>
      <c r="I657" t="s">
        <v>32</v>
      </c>
      <c r="J657" s="1">
        <v>0</v>
      </c>
      <c r="L657" s="2">
        <v>1</v>
      </c>
      <c r="M657" s="2">
        <v>1</v>
      </c>
      <c r="AA657" s="5">
        <f t="shared" si="21"/>
        <v>2</v>
      </c>
      <c r="AB657" s="5">
        <f t="shared" si="22"/>
        <v>2</v>
      </c>
    </row>
    <row r="658" spans="1:28" x14ac:dyDescent="0.3">
      <c r="A658">
        <v>657</v>
      </c>
      <c r="B658" t="s">
        <v>2092</v>
      </c>
      <c r="D658" t="s">
        <v>2102</v>
      </c>
      <c r="E658" t="s">
        <v>2103</v>
      </c>
      <c r="F658" t="s">
        <v>2104</v>
      </c>
      <c r="G658">
        <v>6</v>
      </c>
      <c r="H658">
        <v>6</v>
      </c>
      <c r="I658" t="s">
        <v>37</v>
      </c>
      <c r="J658" s="1">
        <v>0</v>
      </c>
      <c r="K658" s="2">
        <v>1</v>
      </c>
      <c r="L658" s="2">
        <v>1</v>
      </c>
      <c r="M658" s="2">
        <v>1</v>
      </c>
      <c r="N658" s="2">
        <v>2</v>
      </c>
      <c r="O658" s="2">
        <v>0</v>
      </c>
      <c r="P658">
        <v>0</v>
      </c>
      <c r="Q658">
        <v>0</v>
      </c>
      <c r="R658">
        <v>0</v>
      </c>
      <c r="S658">
        <v>0</v>
      </c>
      <c r="T658">
        <v>0</v>
      </c>
      <c r="U658">
        <v>0</v>
      </c>
      <c r="V658">
        <v>0</v>
      </c>
      <c r="W658">
        <v>0</v>
      </c>
      <c r="X658">
        <v>0</v>
      </c>
      <c r="Y658">
        <v>0</v>
      </c>
      <c r="Z658">
        <v>0</v>
      </c>
      <c r="AA658" s="5">
        <f t="shared" si="21"/>
        <v>5</v>
      </c>
      <c r="AB658" s="5">
        <f t="shared" si="22"/>
        <v>5</v>
      </c>
    </row>
    <row r="659" spans="1:28" x14ac:dyDescent="0.3">
      <c r="A659">
        <v>658</v>
      </c>
      <c r="B659" t="s">
        <v>2105</v>
      </c>
      <c r="C659" t="s">
        <v>2106</v>
      </c>
      <c r="D659" t="s">
        <v>2107</v>
      </c>
      <c r="E659" t="s">
        <v>2108</v>
      </c>
      <c r="F659" t="s">
        <v>2109</v>
      </c>
      <c r="G659">
        <v>226</v>
      </c>
      <c r="H659">
        <v>226</v>
      </c>
      <c r="I659" t="s">
        <v>37</v>
      </c>
      <c r="J659" s="1">
        <v>37</v>
      </c>
      <c r="K659" s="2">
        <v>50</v>
      </c>
      <c r="L659" s="2">
        <v>50</v>
      </c>
      <c r="M659" s="2">
        <v>50</v>
      </c>
      <c r="N659" s="2">
        <v>33</v>
      </c>
      <c r="O659" s="2">
        <v>4</v>
      </c>
      <c r="AA659" s="5">
        <f t="shared" si="21"/>
        <v>187</v>
      </c>
      <c r="AB659" s="5">
        <f t="shared" si="22"/>
        <v>187</v>
      </c>
    </row>
    <row r="660" spans="1:28" x14ac:dyDescent="0.3">
      <c r="A660">
        <v>659</v>
      </c>
      <c r="B660" t="s">
        <v>2105</v>
      </c>
      <c r="D660" t="s">
        <v>2110</v>
      </c>
      <c r="E660" t="s">
        <v>2111</v>
      </c>
      <c r="F660" t="s">
        <v>2112</v>
      </c>
      <c r="G660">
        <v>4</v>
      </c>
      <c r="H660">
        <v>4</v>
      </c>
      <c r="I660" t="s">
        <v>37</v>
      </c>
      <c r="J660" s="1">
        <v>0</v>
      </c>
      <c r="K660" s="2">
        <v>1</v>
      </c>
      <c r="L660" s="2">
        <v>1</v>
      </c>
      <c r="M660" s="2">
        <v>1</v>
      </c>
      <c r="AA660" s="5">
        <f t="shared" si="21"/>
        <v>3</v>
      </c>
      <c r="AB660" s="5">
        <f t="shared" si="22"/>
        <v>3</v>
      </c>
    </row>
    <row r="661" spans="1:28" x14ac:dyDescent="0.3">
      <c r="A661">
        <v>660</v>
      </c>
      <c r="B661" t="s">
        <v>2105</v>
      </c>
      <c r="D661" t="s">
        <v>2113</v>
      </c>
      <c r="E661" t="s">
        <v>2114</v>
      </c>
      <c r="F661" t="s">
        <v>2115</v>
      </c>
      <c r="G661">
        <v>1</v>
      </c>
      <c r="H661">
        <v>1</v>
      </c>
      <c r="I661" t="s">
        <v>48</v>
      </c>
      <c r="J661" s="1">
        <v>0</v>
      </c>
      <c r="AA661" s="5">
        <f t="shared" si="21"/>
        <v>0</v>
      </c>
      <c r="AB661" s="5">
        <f t="shared" si="22"/>
        <v>0</v>
      </c>
    </row>
    <row r="662" spans="1:28" x14ac:dyDescent="0.3">
      <c r="A662">
        <v>661</v>
      </c>
      <c r="B662" t="s">
        <v>2105</v>
      </c>
      <c r="D662" t="s">
        <v>2116</v>
      </c>
      <c r="E662" t="s">
        <v>2117</v>
      </c>
      <c r="F662" t="s">
        <v>2118</v>
      </c>
      <c r="G662">
        <v>1</v>
      </c>
      <c r="H662">
        <v>1</v>
      </c>
      <c r="I662" t="s">
        <v>37</v>
      </c>
      <c r="J662" s="1">
        <v>0</v>
      </c>
      <c r="K662" s="2">
        <v>1</v>
      </c>
      <c r="AA662" s="5">
        <f t="shared" si="21"/>
        <v>1</v>
      </c>
      <c r="AB662" s="5">
        <f t="shared" si="22"/>
        <v>1</v>
      </c>
    </row>
    <row r="663" spans="1:28" x14ac:dyDescent="0.3">
      <c r="A663">
        <v>662</v>
      </c>
      <c r="B663" t="s">
        <v>2105</v>
      </c>
      <c r="D663" t="s">
        <v>2119</v>
      </c>
      <c r="E663" t="s">
        <v>2120</v>
      </c>
      <c r="F663" t="s">
        <v>2121</v>
      </c>
      <c r="G663">
        <v>2</v>
      </c>
      <c r="H663">
        <v>2</v>
      </c>
      <c r="I663" t="s">
        <v>37</v>
      </c>
      <c r="J663" s="1">
        <v>0</v>
      </c>
      <c r="K663" s="2">
        <v>2</v>
      </c>
      <c r="AA663" s="5">
        <f t="shared" si="21"/>
        <v>2</v>
      </c>
      <c r="AB663" s="5">
        <f t="shared" si="22"/>
        <v>2</v>
      </c>
    </row>
    <row r="664" spans="1:28" x14ac:dyDescent="0.3">
      <c r="A664">
        <v>663</v>
      </c>
      <c r="B664" t="s">
        <v>2122</v>
      </c>
      <c r="D664" t="s">
        <v>2123</v>
      </c>
      <c r="E664" t="s">
        <v>2124</v>
      </c>
      <c r="F664" t="s">
        <v>2125</v>
      </c>
      <c r="G664">
        <v>2</v>
      </c>
      <c r="H664">
        <v>2</v>
      </c>
      <c r="I664" t="s">
        <v>32</v>
      </c>
      <c r="J664" s="1">
        <v>0</v>
      </c>
      <c r="L664" s="2">
        <v>2</v>
      </c>
      <c r="AA664" s="5">
        <f t="shared" si="21"/>
        <v>2</v>
      </c>
      <c r="AB664" s="5">
        <f t="shared" si="22"/>
        <v>2</v>
      </c>
    </row>
    <row r="665" spans="1:28" x14ac:dyDescent="0.3">
      <c r="A665">
        <v>664</v>
      </c>
      <c r="B665" t="s">
        <v>2126</v>
      </c>
      <c r="D665" t="s">
        <v>2127</v>
      </c>
      <c r="E665" t="s">
        <v>2128</v>
      </c>
      <c r="F665" t="s">
        <v>2129</v>
      </c>
      <c r="G665">
        <v>1</v>
      </c>
      <c r="H665">
        <v>1</v>
      </c>
      <c r="I665" t="s">
        <v>37</v>
      </c>
      <c r="J665" s="1">
        <v>0</v>
      </c>
      <c r="K665" s="2">
        <v>1</v>
      </c>
      <c r="L665" s="2">
        <v>0</v>
      </c>
      <c r="M665" s="2">
        <v>0</v>
      </c>
      <c r="N665" s="2">
        <v>0</v>
      </c>
      <c r="O665" s="2">
        <v>0</v>
      </c>
      <c r="P665">
        <v>0</v>
      </c>
      <c r="Q665">
        <v>0</v>
      </c>
      <c r="R665">
        <v>0</v>
      </c>
      <c r="S665">
        <v>0</v>
      </c>
      <c r="T665">
        <v>0</v>
      </c>
      <c r="U665">
        <v>0</v>
      </c>
      <c r="V665">
        <v>0</v>
      </c>
      <c r="W665">
        <v>0</v>
      </c>
      <c r="X665">
        <v>0</v>
      </c>
      <c r="Y665">
        <v>0</v>
      </c>
      <c r="Z665">
        <v>0</v>
      </c>
      <c r="AA665" s="5">
        <f t="shared" si="21"/>
        <v>1</v>
      </c>
      <c r="AB665" s="5">
        <f t="shared" si="22"/>
        <v>1</v>
      </c>
    </row>
    <row r="666" spans="1:28" x14ac:dyDescent="0.3">
      <c r="A666">
        <v>665</v>
      </c>
      <c r="B666" t="s">
        <v>2126</v>
      </c>
      <c r="D666" t="s">
        <v>2130</v>
      </c>
      <c r="E666" t="s">
        <v>2131</v>
      </c>
      <c r="F666" t="s">
        <v>2132</v>
      </c>
      <c r="G666">
        <v>1</v>
      </c>
      <c r="H666">
        <v>1</v>
      </c>
      <c r="I666" t="s">
        <v>37</v>
      </c>
      <c r="J666" s="1">
        <v>0</v>
      </c>
      <c r="K666" s="2">
        <v>1</v>
      </c>
      <c r="AA666" s="5">
        <f t="shared" si="21"/>
        <v>1</v>
      </c>
      <c r="AB666" s="5">
        <f t="shared" si="22"/>
        <v>1</v>
      </c>
    </row>
    <row r="667" spans="1:28" x14ac:dyDescent="0.3">
      <c r="A667">
        <v>666</v>
      </c>
      <c r="B667" t="s">
        <v>2126</v>
      </c>
      <c r="D667" t="s">
        <v>2133</v>
      </c>
      <c r="E667" t="s">
        <v>2134</v>
      </c>
      <c r="F667" t="s">
        <v>2135</v>
      </c>
      <c r="G667">
        <v>1</v>
      </c>
      <c r="H667">
        <v>1</v>
      </c>
      <c r="I667" t="s">
        <v>37</v>
      </c>
      <c r="J667" s="1">
        <v>0</v>
      </c>
      <c r="K667" s="2">
        <v>1</v>
      </c>
      <c r="L667" s="2">
        <v>0</v>
      </c>
      <c r="M667" s="2">
        <v>0</v>
      </c>
      <c r="N667" s="2">
        <v>0</v>
      </c>
      <c r="O667" s="2">
        <v>0</v>
      </c>
      <c r="P667">
        <v>0</v>
      </c>
      <c r="Q667">
        <v>0</v>
      </c>
      <c r="R667">
        <v>0</v>
      </c>
      <c r="S667">
        <v>0</v>
      </c>
      <c r="T667">
        <v>0</v>
      </c>
      <c r="U667">
        <v>0</v>
      </c>
      <c r="V667">
        <v>0</v>
      </c>
      <c r="W667">
        <v>0</v>
      </c>
      <c r="X667">
        <v>0</v>
      </c>
      <c r="Y667">
        <v>0</v>
      </c>
      <c r="Z667">
        <v>0</v>
      </c>
      <c r="AA667" s="5">
        <f t="shared" si="21"/>
        <v>1</v>
      </c>
      <c r="AB667" s="5">
        <f t="shared" si="22"/>
        <v>1</v>
      </c>
    </row>
    <row r="668" spans="1:28" x14ac:dyDescent="0.3">
      <c r="A668">
        <v>667</v>
      </c>
      <c r="B668" t="s">
        <v>2126</v>
      </c>
      <c r="D668" t="s">
        <v>2136</v>
      </c>
      <c r="E668" t="s">
        <v>2137</v>
      </c>
      <c r="F668" t="s">
        <v>2138</v>
      </c>
      <c r="G668">
        <v>8</v>
      </c>
      <c r="H668">
        <v>8</v>
      </c>
      <c r="I668" t="s">
        <v>37</v>
      </c>
      <c r="J668" s="1">
        <v>0</v>
      </c>
      <c r="K668" s="2">
        <v>1</v>
      </c>
      <c r="L668" s="2">
        <v>2</v>
      </c>
      <c r="M668" s="2">
        <v>2</v>
      </c>
      <c r="N668" s="2">
        <v>2</v>
      </c>
      <c r="AA668" s="5">
        <f t="shared" si="21"/>
        <v>7</v>
      </c>
      <c r="AB668" s="5">
        <f t="shared" si="22"/>
        <v>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2DF86-9AC9-42D0-A733-90B3E0E06D47}">
  <dimension ref="A1:B8"/>
  <sheetViews>
    <sheetView workbookViewId="0">
      <selection activeCell="H20" sqref="H20"/>
    </sheetView>
  </sheetViews>
  <sheetFormatPr defaultRowHeight="14.4" x14ac:dyDescent="0.3"/>
  <cols>
    <col min="1" max="1" width="72.5546875" style="5" bestFit="1" customWidth="1"/>
  </cols>
  <sheetData>
    <row r="1" spans="1:2" s="86" customFormat="1" x14ac:dyDescent="0.3">
      <c r="A1" s="85" t="s">
        <v>2253</v>
      </c>
    </row>
    <row r="2" spans="1:2" x14ac:dyDescent="0.3">
      <c r="A2" s="5" t="s">
        <v>2254</v>
      </c>
      <c r="B2">
        <v>406</v>
      </c>
    </row>
    <row r="3" spans="1:2" x14ac:dyDescent="0.3">
      <c r="A3" s="5" t="s">
        <v>2255</v>
      </c>
      <c r="B3" s="79">
        <v>0.75</v>
      </c>
    </row>
    <row r="4" spans="1:2" x14ac:dyDescent="0.3">
      <c r="A4" s="5" t="s">
        <v>2256</v>
      </c>
      <c r="B4" s="81">
        <f>SUM(B2*B3)</f>
        <v>304.5</v>
      </c>
    </row>
    <row r="5" spans="1:2" ht="28.8" x14ac:dyDescent="0.3">
      <c r="A5" s="5" t="s">
        <v>2257</v>
      </c>
      <c r="B5" s="81">
        <f>SUM(B4)*12</f>
        <v>3654</v>
      </c>
    </row>
    <row r="6" spans="1:2" ht="28.8" x14ac:dyDescent="0.3">
      <c r="A6" s="5" t="s">
        <v>2258</v>
      </c>
      <c r="B6" s="81">
        <v>-938</v>
      </c>
    </row>
    <row r="7" spans="1:2" ht="28.8" x14ac:dyDescent="0.3">
      <c r="A7" s="82" t="s">
        <v>2259</v>
      </c>
      <c r="B7" s="81">
        <f>SUM(B5:B6)</f>
        <v>2716</v>
      </c>
    </row>
    <row r="8" spans="1:2" s="47" customFormat="1" x14ac:dyDescent="0.3">
      <c r="A8" s="51" t="s">
        <v>2260</v>
      </c>
      <c r="B8" s="84">
        <f>SUM(B7)/12</f>
        <v>226.33333333333334</v>
      </c>
    </row>
  </sheetData>
  <hyperlinks>
    <hyperlink ref="A7" r:id="rId1" xr:uid="{205F97D8-07DF-4E3E-9CC9-5FB8E34274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0F49-E0E0-4899-B45B-E553EBA7F593}">
  <dimension ref="A1:B27"/>
  <sheetViews>
    <sheetView topLeftCell="A3" workbookViewId="0">
      <selection activeCell="B25" sqref="B25"/>
    </sheetView>
  </sheetViews>
  <sheetFormatPr defaultRowHeight="14.4" x14ac:dyDescent="0.3"/>
  <cols>
    <col min="1" max="1" width="53.33203125" bestFit="1" customWidth="1"/>
    <col min="2" max="2" width="14.44140625" style="81" bestFit="1" customWidth="1"/>
  </cols>
  <sheetData>
    <row r="1" spans="1:2" s="96" customFormat="1" x14ac:dyDescent="0.3">
      <c r="A1" s="86" t="s">
        <v>2261</v>
      </c>
      <c r="B1" s="97"/>
    </row>
    <row r="2" spans="1:2" x14ac:dyDescent="0.3">
      <c r="A2" s="89" t="s">
        <v>2262</v>
      </c>
      <c r="B2" s="95" t="s">
        <v>2263</v>
      </c>
    </row>
    <row r="3" spans="1:2" x14ac:dyDescent="0.3">
      <c r="A3" s="90" t="s">
        <v>2264</v>
      </c>
      <c r="B3" s="92">
        <f xml:space="preserve"> SUM(B4:B7)</f>
        <v>1986</v>
      </c>
    </row>
    <row r="4" spans="1:2" x14ac:dyDescent="0.3">
      <c r="A4" s="91" t="s">
        <v>2265</v>
      </c>
      <c r="B4" s="93">
        <v>387</v>
      </c>
    </row>
    <row r="5" spans="1:2" x14ac:dyDescent="0.3">
      <c r="A5" s="91" t="s">
        <v>2266</v>
      </c>
      <c r="B5" s="93">
        <v>569</v>
      </c>
    </row>
    <row r="6" spans="1:2" x14ac:dyDescent="0.3">
      <c r="A6" s="91" t="s">
        <v>2267</v>
      </c>
      <c r="B6" s="93">
        <v>606</v>
      </c>
    </row>
    <row r="7" spans="1:2" x14ac:dyDescent="0.3">
      <c r="A7" s="91" t="s">
        <v>2268</v>
      </c>
      <c r="B7" s="93">
        <v>424</v>
      </c>
    </row>
    <row r="9" spans="1:2" x14ac:dyDescent="0.3">
      <c r="A9" s="90" t="s">
        <v>2269</v>
      </c>
      <c r="B9" s="92">
        <f>SUM(B10:B13)</f>
        <v>2573</v>
      </c>
    </row>
    <row r="10" spans="1:2" x14ac:dyDescent="0.3">
      <c r="A10" s="91" t="s">
        <v>2270</v>
      </c>
      <c r="B10" s="93">
        <v>632</v>
      </c>
    </row>
    <row r="11" spans="1:2" x14ac:dyDescent="0.3">
      <c r="A11" s="91" t="s">
        <v>2271</v>
      </c>
      <c r="B11" s="93">
        <v>233</v>
      </c>
    </row>
    <row r="12" spans="1:2" x14ac:dyDescent="0.3">
      <c r="A12" s="91" t="s">
        <v>2272</v>
      </c>
      <c r="B12" s="93">
        <v>1633</v>
      </c>
    </row>
    <row r="13" spans="1:2" x14ac:dyDescent="0.3">
      <c r="A13" s="91" t="s">
        <v>2273</v>
      </c>
      <c r="B13" s="93">
        <v>75</v>
      </c>
    </row>
    <row r="14" spans="1:2" x14ac:dyDescent="0.3">
      <c r="A14" s="78"/>
      <c r="B14" s="83"/>
    </row>
    <row r="15" spans="1:2" x14ac:dyDescent="0.3">
      <c r="A15" s="90" t="s">
        <v>2274</v>
      </c>
      <c r="B15" s="92">
        <f>SUM(B16:B17)</f>
        <v>4901</v>
      </c>
    </row>
    <row r="16" spans="1:2" x14ac:dyDescent="0.3">
      <c r="A16" s="94" t="s">
        <v>2275</v>
      </c>
      <c r="B16" s="93">
        <v>1835</v>
      </c>
    </row>
    <row r="17" spans="1:2" x14ac:dyDescent="0.3">
      <c r="A17" s="94" t="s">
        <v>2276</v>
      </c>
      <c r="B17" s="93">
        <v>3066</v>
      </c>
    </row>
    <row r="18" spans="1:2" s="100" customFormat="1" x14ac:dyDescent="0.3">
      <c r="A18" s="98"/>
      <c r="B18" s="99"/>
    </row>
    <row r="19" spans="1:2" x14ac:dyDescent="0.3">
      <c r="A19" s="90" t="s">
        <v>2277</v>
      </c>
      <c r="B19" s="92">
        <v>81</v>
      </c>
    </row>
    <row r="20" spans="1:2" x14ac:dyDescent="0.3">
      <c r="A20" s="80"/>
    </row>
    <row r="21" spans="1:2" x14ac:dyDescent="0.3">
      <c r="A21" s="90" t="s">
        <v>2278</v>
      </c>
      <c r="B21" s="92">
        <v>2716</v>
      </c>
    </row>
    <row r="22" spans="1:2" x14ac:dyDescent="0.3">
      <c r="A22" s="78"/>
      <c r="B22" s="83"/>
    </row>
    <row r="23" spans="1:2" x14ac:dyDescent="0.3">
      <c r="A23" s="89" t="s">
        <v>2279</v>
      </c>
      <c r="B23" s="95">
        <f>B3+B9+B15+B19+B21</f>
        <v>12257</v>
      </c>
    </row>
    <row r="24" spans="1:2" x14ac:dyDescent="0.3">
      <c r="A24" s="78"/>
    </row>
    <row r="25" spans="1:2" x14ac:dyDescent="0.3">
      <c r="A25" s="89" t="s">
        <v>2280</v>
      </c>
      <c r="B25" s="95">
        <v>10526</v>
      </c>
    </row>
    <row r="26" spans="1:2" x14ac:dyDescent="0.3">
      <c r="A26" s="78"/>
    </row>
    <row r="27" spans="1:2" x14ac:dyDescent="0.3">
      <c r="A27" s="89" t="s">
        <v>2281</v>
      </c>
      <c r="B27" s="95">
        <f>B23-B25</f>
        <v>1731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3FB1-E36F-455A-94F5-0ECE42567192}">
  <dimension ref="A1:C31"/>
  <sheetViews>
    <sheetView topLeftCell="A7" workbookViewId="0">
      <selection activeCell="B10" sqref="B10"/>
    </sheetView>
  </sheetViews>
  <sheetFormatPr defaultRowHeight="14.4" x14ac:dyDescent="0.3"/>
  <cols>
    <col min="1" max="1" width="45.6640625" bestFit="1" customWidth="1"/>
    <col min="2" max="2" width="5.5546875" style="81" bestFit="1" customWidth="1"/>
    <col min="3" max="3" width="18.44140625" style="109" bestFit="1" customWidth="1"/>
    <col min="6" max="6" width="16.33203125" bestFit="1" customWidth="1"/>
  </cols>
  <sheetData>
    <row r="1" spans="1:3" x14ac:dyDescent="0.3">
      <c r="A1" s="87" t="s">
        <v>2282</v>
      </c>
      <c r="B1" s="105"/>
      <c r="C1" s="107"/>
    </row>
    <row r="2" spans="1:3" ht="72" x14ac:dyDescent="0.3">
      <c r="A2" s="89" t="s">
        <v>2283</v>
      </c>
      <c r="B2" s="95" t="s">
        <v>2284</v>
      </c>
      <c r="C2" s="108" t="s">
        <v>2285</v>
      </c>
    </row>
    <row r="3" spans="1:3" x14ac:dyDescent="0.3">
      <c r="C3" s="113" t="s">
        <v>2286</v>
      </c>
    </row>
    <row r="5" spans="1:3" x14ac:dyDescent="0.3">
      <c r="A5" s="90" t="s">
        <v>2287</v>
      </c>
      <c r="B5" s="106"/>
      <c r="C5" s="110"/>
    </row>
    <row r="6" spans="1:3" x14ac:dyDescent="0.3">
      <c r="A6" s="91" t="s">
        <v>2288</v>
      </c>
      <c r="B6" s="93">
        <v>1119</v>
      </c>
      <c r="C6" s="111">
        <f>B6*0.93</f>
        <v>1040.67</v>
      </c>
    </row>
    <row r="7" spans="1:3" x14ac:dyDescent="0.3">
      <c r="A7" s="91" t="s">
        <v>2289</v>
      </c>
      <c r="B7" s="93">
        <v>233</v>
      </c>
      <c r="C7" s="111">
        <f>B7*0.93</f>
        <v>216.69</v>
      </c>
    </row>
    <row r="8" spans="1:3" x14ac:dyDescent="0.3">
      <c r="A8" s="91" t="s">
        <v>2290</v>
      </c>
      <c r="B8" s="93">
        <v>632</v>
      </c>
      <c r="C8" s="111">
        <f>B8*0.93</f>
        <v>587.76</v>
      </c>
    </row>
    <row r="9" spans="1:3" x14ac:dyDescent="0.3">
      <c r="A9" s="90" t="s">
        <v>2291</v>
      </c>
      <c r="B9" s="92">
        <f>SUM(B6:B8)</f>
        <v>1984</v>
      </c>
      <c r="C9" s="112">
        <f>B9*0.93</f>
        <v>1845.1200000000001</v>
      </c>
    </row>
    <row r="10" spans="1:3" x14ac:dyDescent="0.3">
      <c r="A10" s="91" t="s">
        <v>2273</v>
      </c>
      <c r="B10" s="93"/>
      <c r="C10" s="111">
        <v>75</v>
      </c>
    </row>
    <row r="11" spans="1:3" s="78" customFormat="1" x14ac:dyDescent="0.3">
      <c r="A11" s="90" t="s">
        <v>2292</v>
      </c>
      <c r="B11" s="92"/>
      <c r="C11" s="112">
        <f>SUM(C9:C10)</f>
        <v>1920.1200000000001</v>
      </c>
    </row>
    <row r="13" spans="1:3" x14ac:dyDescent="0.3">
      <c r="A13" s="90" t="s">
        <v>2293</v>
      </c>
      <c r="B13" s="106"/>
      <c r="C13" s="110"/>
    </row>
    <row r="14" spans="1:3" x14ac:dyDescent="0.3">
      <c r="A14" s="94" t="s">
        <v>2275</v>
      </c>
      <c r="B14" s="93"/>
      <c r="C14" s="111">
        <v>1557</v>
      </c>
    </row>
    <row r="15" spans="1:3" x14ac:dyDescent="0.3">
      <c r="A15" s="94" t="s">
        <v>2276</v>
      </c>
      <c r="B15" s="93"/>
      <c r="C15" s="111">
        <v>632</v>
      </c>
    </row>
    <row r="16" spans="1:3" x14ac:dyDescent="0.3">
      <c r="A16" s="90" t="s">
        <v>2274</v>
      </c>
      <c r="B16" s="92"/>
      <c r="C16" s="92">
        <f>SUM(C14:C15)</f>
        <v>2189</v>
      </c>
    </row>
    <row r="17" spans="1:3" x14ac:dyDescent="0.3">
      <c r="A17" s="80"/>
    </row>
    <row r="18" spans="1:3" x14ac:dyDescent="0.3">
      <c r="A18" s="101" t="s">
        <v>2294</v>
      </c>
      <c r="B18" s="92"/>
      <c r="C18" s="92">
        <v>8</v>
      </c>
    </row>
    <row r="19" spans="1:3" x14ac:dyDescent="0.3">
      <c r="A19" s="80"/>
    </row>
    <row r="20" spans="1:3" x14ac:dyDescent="0.3">
      <c r="A20" s="101" t="s">
        <v>2295</v>
      </c>
      <c r="B20" s="92"/>
      <c r="C20" s="92">
        <v>452</v>
      </c>
    </row>
    <row r="21" spans="1:3" x14ac:dyDescent="0.3">
      <c r="A21" s="102"/>
    </row>
    <row r="22" spans="1:3" x14ac:dyDescent="0.3">
      <c r="A22" s="90" t="s">
        <v>2296</v>
      </c>
      <c r="B22" s="92"/>
      <c r="C22" s="92">
        <f>SUM(C11,C16,C18,C20)</f>
        <v>4569.12</v>
      </c>
    </row>
    <row r="24" spans="1:3" x14ac:dyDescent="0.3">
      <c r="A24" s="90" t="s">
        <v>2297</v>
      </c>
      <c r="B24" s="92"/>
      <c r="C24" s="92">
        <v>554</v>
      </c>
    </row>
    <row r="25" spans="1:3" x14ac:dyDescent="0.3">
      <c r="A25" s="90" t="s">
        <v>2298</v>
      </c>
      <c r="B25" s="92"/>
      <c r="C25" s="92">
        <f>C24*5</f>
        <v>2770</v>
      </c>
    </row>
    <row r="27" spans="1:3" x14ac:dyDescent="0.3">
      <c r="A27" s="90" t="s">
        <v>2299</v>
      </c>
      <c r="B27" s="92"/>
      <c r="C27" s="92">
        <f>C25*1.05</f>
        <v>2908.5</v>
      </c>
    </row>
    <row r="29" spans="1:3" x14ac:dyDescent="0.3">
      <c r="A29" s="90" t="s">
        <v>2300</v>
      </c>
      <c r="B29" s="92"/>
      <c r="C29" s="103">
        <f>C22/C27</f>
        <v>1.570954100051573</v>
      </c>
    </row>
    <row r="31" spans="1:3" x14ac:dyDescent="0.3">
      <c r="A31" s="89" t="s">
        <v>2301</v>
      </c>
      <c r="B31" s="95"/>
      <c r="C31" s="104">
        <f>C29*5</f>
        <v>7.8547705002578647</v>
      </c>
    </row>
  </sheetData>
  <hyperlinks>
    <hyperlink ref="C3" r:id="rId1" display="https://www.west-norfolk.gov.uk/download/downloads/id/8737/f99_lapse_rate_note_action_103.pdf" xr:uid="{E5E88EC0-544F-4D6A-B20E-6828705C573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08C0-860F-4C26-A89F-C9C2A6A9D614}">
  <dimension ref="A1:X28"/>
  <sheetViews>
    <sheetView workbookViewId="0">
      <selection sqref="A1:XFD1"/>
    </sheetView>
  </sheetViews>
  <sheetFormatPr defaultRowHeight="14.4" x14ac:dyDescent="0.3"/>
  <cols>
    <col min="1" max="1" width="8.88671875" style="88"/>
    <col min="2" max="2" width="43" bestFit="1" customWidth="1"/>
    <col min="3" max="21" width="9.6640625" style="81" customWidth="1"/>
    <col min="22" max="22" width="11.33203125" style="81" bestFit="1" customWidth="1"/>
    <col min="23" max="23" width="21.33203125" style="81" bestFit="1" customWidth="1"/>
    <col min="24" max="24" width="32.88671875" style="81" bestFit="1" customWidth="1"/>
  </cols>
  <sheetData>
    <row r="1" spans="1:24" ht="31.2" x14ac:dyDescent="0.6">
      <c r="A1" s="114" t="s">
        <v>2302</v>
      </c>
      <c r="B1" s="88"/>
      <c r="C1" s="105"/>
      <c r="D1" s="105"/>
      <c r="E1" s="105"/>
      <c r="F1" s="105"/>
      <c r="G1" s="105"/>
      <c r="H1" s="105"/>
      <c r="I1" s="105"/>
      <c r="J1" s="105"/>
      <c r="K1" s="105"/>
      <c r="L1" s="105"/>
      <c r="M1" s="105"/>
      <c r="N1" s="105"/>
      <c r="O1" s="105"/>
      <c r="P1" s="105"/>
      <c r="Q1" s="105"/>
      <c r="R1" s="105"/>
      <c r="S1" s="105"/>
      <c r="T1" s="105"/>
      <c r="U1" s="105"/>
      <c r="V1" s="105"/>
      <c r="W1" s="105"/>
      <c r="X1" s="105"/>
    </row>
    <row r="2" spans="1:24" x14ac:dyDescent="0.3">
      <c r="B2" s="115" t="s">
        <v>2303</v>
      </c>
      <c r="C2" s="122" t="s">
        <v>2304</v>
      </c>
      <c r="D2" s="122" t="s">
        <v>2305</v>
      </c>
      <c r="E2" s="122" t="s">
        <v>2306</v>
      </c>
      <c r="F2" s="122" t="s">
        <v>2307</v>
      </c>
      <c r="G2" s="123" t="s">
        <v>10</v>
      </c>
      <c r="H2" s="123" t="s">
        <v>11</v>
      </c>
      <c r="I2" s="123" t="s">
        <v>12</v>
      </c>
      <c r="J2" s="123" t="s">
        <v>13</v>
      </c>
      <c r="K2" s="123" t="s">
        <v>14</v>
      </c>
      <c r="L2" s="122" t="s">
        <v>15</v>
      </c>
      <c r="M2" s="122" t="s">
        <v>16</v>
      </c>
      <c r="N2" s="122" t="s">
        <v>17</v>
      </c>
      <c r="O2" s="122" t="s">
        <v>18</v>
      </c>
      <c r="P2" s="122" t="s">
        <v>19</v>
      </c>
      <c r="Q2" s="122" t="s">
        <v>20</v>
      </c>
      <c r="R2" s="122" t="s">
        <v>21</v>
      </c>
      <c r="S2" s="122" t="s">
        <v>22</v>
      </c>
      <c r="T2" s="122" t="s">
        <v>23</v>
      </c>
      <c r="U2" s="122" t="s">
        <v>24</v>
      </c>
      <c r="V2" s="123" t="s">
        <v>2308</v>
      </c>
      <c r="W2" s="124" t="s">
        <v>2309</v>
      </c>
      <c r="X2" s="125" t="s">
        <v>2310</v>
      </c>
    </row>
    <row r="3" spans="1:24" x14ac:dyDescent="0.3">
      <c r="B3" s="116" t="s">
        <v>2270</v>
      </c>
      <c r="C3" s="126">
        <v>270</v>
      </c>
      <c r="D3" s="126">
        <v>340</v>
      </c>
      <c r="E3" s="126">
        <v>226</v>
      </c>
      <c r="F3" s="127">
        <v>103</v>
      </c>
      <c r="G3" s="128">
        <v>406</v>
      </c>
      <c r="H3" s="128">
        <v>178</v>
      </c>
      <c r="I3" s="128">
        <v>35</v>
      </c>
      <c r="J3" s="128">
        <v>12</v>
      </c>
      <c r="K3" s="128">
        <v>1</v>
      </c>
      <c r="L3" s="126">
        <v>0</v>
      </c>
      <c r="M3" s="126">
        <v>0</v>
      </c>
      <c r="N3" s="126">
        <v>0</v>
      </c>
      <c r="O3" s="126">
        <v>0</v>
      </c>
      <c r="P3" s="126">
        <v>0</v>
      </c>
      <c r="Q3" s="126">
        <v>0</v>
      </c>
      <c r="R3" s="126">
        <v>0</v>
      </c>
      <c r="S3" s="126">
        <v>0</v>
      </c>
      <c r="T3" s="126">
        <v>0</v>
      </c>
      <c r="U3" s="126">
        <v>0</v>
      </c>
      <c r="V3" s="129">
        <f>SUM(G3:K3)</f>
        <v>632</v>
      </c>
      <c r="W3" s="130">
        <f>SUM(G3:U3)</f>
        <v>632</v>
      </c>
      <c r="X3" s="131">
        <f>SUM(C3:U3)</f>
        <v>1571</v>
      </c>
    </row>
    <row r="4" spans="1:24" x14ac:dyDescent="0.3">
      <c r="B4" s="116" t="s">
        <v>2271</v>
      </c>
      <c r="C4" s="126">
        <v>48</v>
      </c>
      <c r="D4" s="126">
        <v>70</v>
      </c>
      <c r="E4" s="126">
        <v>72</v>
      </c>
      <c r="F4" s="127">
        <v>61</v>
      </c>
      <c r="G4" s="128">
        <v>72</v>
      </c>
      <c r="H4" s="128">
        <v>52</v>
      </c>
      <c r="I4" s="128">
        <v>57</v>
      </c>
      <c r="J4" s="128">
        <v>50</v>
      </c>
      <c r="K4" s="128">
        <v>2</v>
      </c>
      <c r="L4" s="126">
        <v>0</v>
      </c>
      <c r="M4" s="126">
        <v>0</v>
      </c>
      <c r="N4" s="126">
        <v>0</v>
      </c>
      <c r="O4" s="126">
        <v>0</v>
      </c>
      <c r="P4" s="126">
        <v>0</v>
      </c>
      <c r="Q4" s="126">
        <v>0</v>
      </c>
      <c r="R4" s="126">
        <v>0</v>
      </c>
      <c r="S4" s="126">
        <v>0</v>
      </c>
      <c r="T4" s="126">
        <v>0</v>
      </c>
      <c r="U4" s="126">
        <v>0</v>
      </c>
      <c r="V4" s="129">
        <f t="shared" ref="V4:V10" si="0">SUM(G4:K4)</f>
        <v>233</v>
      </c>
      <c r="W4" s="130">
        <f t="shared" ref="W4:W10" si="1">SUM(G4:U4)</f>
        <v>233</v>
      </c>
      <c r="X4" s="131">
        <f t="shared" ref="X4:X10" si="2">SUM(C4:U4)</f>
        <v>484</v>
      </c>
    </row>
    <row r="5" spans="1:24" x14ac:dyDescent="0.3">
      <c r="B5" s="116" t="s">
        <v>2272</v>
      </c>
      <c r="C5" s="126">
        <v>69</v>
      </c>
      <c r="D5" s="126">
        <v>159</v>
      </c>
      <c r="E5" s="126">
        <v>128</v>
      </c>
      <c r="F5" s="127">
        <v>99</v>
      </c>
      <c r="G5" s="128">
        <v>255</v>
      </c>
      <c r="H5" s="128">
        <v>275</v>
      </c>
      <c r="I5" s="128">
        <v>274</v>
      </c>
      <c r="J5" s="128">
        <v>175</v>
      </c>
      <c r="K5" s="128">
        <v>140</v>
      </c>
      <c r="L5" s="126">
        <v>120</v>
      </c>
      <c r="M5" s="126">
        <v>75</v>
      </c>
      <c r="N5" s="126">
        <v>50</v>
      </c>
      <c r="O5" s="126">
        <v>50</v>
      </c>
      <c r="P5" s="126">
        <v>40</v>
      </c>
      <c r="Q5" s="126">
        <v>40</v>
      </c>
      <c r="R5" s="126">
        <v>40</v>
      </c>
      <c r="S5" s="126">
        <v>40</v>
      </c>
      <c r="T5" s="126">
        <v>40</v>
      </c>
      <c r="U5" s="126">
        <v>19</v>
      </c>
      <c r="V5" s="129">
        <f t="shared" si="0"/>
        <v>1119</v>
      </c>
      <c r="W5" s="130">
        <f t="shared" si="1"/>
        <v>1633</v>
      </c>
      <c r="X5" s="131">
        <f t="shared" si="2"/>
        <v>2088</v>
      </c>
    </row>
    <row r="6" spans="1:24" x14ac:dyDescent="0.3">
      <c r="B6" s="116" t="s">
        <v>2295</v>
      </c>
      <c r="C6" s="132"/>
      <c r="D6" s="132"/>
      <c r="E6" s="132"/>
      <c r="F6" s="132"/>
      <c r="G6" s="132"/>
      <c r="H6" s="132"/>
      <c r="I6" s="132"/>
      <c r="J6" s="133">
        <v>226</v>
      </c>
      <c r="K6" s="133">
        <v>226</v>
      </c>
      <c r="L6" s="134">
        <v>226.35</v>
      </c>
      <c r="M6" s="134">
        <v>226.35</v>
      </c>
      <c r="N6" s="134">
        <v>226.35</v>
      </c>
      <c r="O6" s="134">
        <v>226.35</v>
      </c>
      <c r="P6" s="134">
        <v>226.35</v>
      </c>
      <c r="Q6" s="134">
        <v>226.35</v>
      </c>
      <c r="R6" s="134">
        <v>226.35</v>
      </c>
      <c r="S6" s="134">
        <v>226.35</v>
      </c>
      <c r="T6" s="134">
        <v>226.35</v>
      </c>
      <c r="U6" s="134">
        <v>226.35</v>
      </c>
      <c r="V6" s="129">
        <f t="shared" si="0"/>
        <v>452</v>
      </c>
      <c r="W6" s="130">
        <f t="shared" si="1"/>
        <v>2715.4999999999995</v>
      </c>
      <c r="X6" s="131">
        <f t="shared" si="2"/>
        <v>2715.4999999999995</v>
      </c>
    </row>
    <row r="7" spans="1:24" x14ac:dyDescent="0.3">
      <c r="B7" s="116" t="s">
        <v>2273</v>
      </c>
      <c r="C7" s="126">
        <v>0</v>
      </c>
      <c r="D7" s="126">
        <v>0</v>
      </c>
      <c r="E7" s="126">
        <v>0</v>
      </c>
      <c r="F7" s="127">
        <v>2</v>
      </c>
      <c r="G7" s="128">
        <v>11</v>
      </c>
      <c r="H7" s="128">
        <v>22</v>
      </c>
      <c r="I7" s="128">
        <v>21</v>
      </c>
      <c r="J7" s="128">
        <v>21</v>
      </c>
      <c r="K7" s="128">
        <v>0</v>
      </c>
      <c r="L7" s="126">
        <v>0</v>
      </c>
      <c r="M7" s="126">
        <v>0</v>
      </c>
      <c r="N7" s="126">
        <v>0</v>
      </c>
      <c r="O7" s="126">
        <v>0</v>
      </c>
      <c r="P7" s="126">
        <v>0</v>
      </c>
      <c r="Q7" s="126">
        <v>0</v>
      </c>
      <c r="R7" s="126">
        <v>0</v>
      </c>
      <c r="S7" s="126">
        <v>0</v>
      </c>
      <c r="T7" s="126">
        <v>0</v>
      </c>
      <c r="U7" s="126">
        <v>0</v>
      </c>
      <c r="V7" s="129">
        <f t="shared" si="0"/>
        <v>75</v>
      </c>
      <c r="W7" s="130">
        <f t="shared" si="1"/>
        <v>75</v>
      </c>
      <c r="X7" s="131">
        <f t="shared" si="2"/>
        <v>77</v>
      </c>
    </row>
    <row r="8" spans="1:24" x14ac:dyDescent="0.3">
      <c r="B8" s="116" t="s">
        <v>2275</v>
      </c>
      <c r="C8" s="126">
        <v>0</v>
      </c>
      <c r="D8" s="126">
        <v>0</v>
      </c>
      <c r="E8" s="126">
        <v>180</v>
      </c>
      <c r="F8" s="127">
        <v>159</v>
      </c>
      <c r="G8" s="128">
        <v>465</v>
      </c>
      <c r="H8" s="128">
        <v>425</v>
      </c>
      <c r="I8" s="128">
        <v>255</v>
      </c>
      <c r="J8" s="128">
        <v>221</v>
      </c>
      <c r="K8" s="128">
        <v>191</v>
      </c>
      <c r="L8" s="126">
        <v>128</v>
      </c>
      <c r="M8" s="126">
        <v>75</v>
      </c>
      <c r="N8" s="126">
        <v>50</v>
      </c>
      <c r="O8" s="126">
        <v>25</v>
      </c>
      <c r="P8" s="126">
        <v>0</v>
      </c>
      <c r="Q8" s="126">
        <v>0</v>
      </c>
      <c r="R8" s="126">
        <v>0</v>
      </c>
      <c r="S8" s="126">
        <v>0</v>
      </c>
      <c r="T8" s="126">
        <v>0</v>
      </c>
      <c r="U8" s="126">
        <v>0</v>
      </c>
      <c r="V8" s="129">
        <f t="shared" si="0"/>
        <v>1557</v>
      </c>
      <c r="W8" s="130">
        <f t="shared" si="1"/>
        <v>1835</v>
      </c>
      <c r="X8" s="131">
        <f t="shared" si="2"/>
        <v>2174</v>
      </c>
    </row>
    <row r="9" spans="1:24" x14ac:dyDescent="0.3">
      <c r="B9" s="116" t="s">
        <v>2276</v>
      </c>
      <c r="C9" s="126">
        <v>0</v>
      </c>
      <c r="D9" s="126">
        <v>0</v>
      </c>
      <c r="E9" s="126">
        <v>0</v>
      </c>
      <c r="F9" s="127">
        <v>0</v>
      </c>
      <c r="G9" s="128">
        <v>28</v>
      </c>
      <c r="H9" s="128">
        <v>93</v>
      </c>
      <c r="I9" s="128">
        <v>160</v>
      </c>
      <c r="J9" s="128">
        <v>129</v>
      </c>
      <c r="K9" s="128">
        <v>222</v>
      </c>
      <c r="L9" s="126">
        <v>297</v>
      </c>
      <c r="M9" s="126">
        <v>297</v>
      </c>
      <c r="N9" s="126">
        <v>260</v>
      </c>
      <c r="O9" s="126">
        <v>210</v>
      </c>
      <c r="P9" s="126">
        <v>225</v>
      </c>
      <c r="Q9" s="126">
        <v>225</v>
      </c>
      <c r="R9" s="126">
        <v>200</v>
      </c>
      <c r="S9" s="126">
        <v>290</v>
      </c>
      <c r="T9" s="126">
        <v>240</v>
      </c>
      <c r="U9" s="126">
        <v>190</v>
      </c>
      <c r="V9" s="129">
        <f t="shared" si="0"/>
        <v>632</v>
      </c>
      <c r="W9" s="130">
        <f t="shared" si="1"/>
        <v>3066</v>
      </c>
      <c r="X9" s="131">
        <f t="shared" si="2"/>
        <v>3066</v>
      </c>
    </row>
    <row r="10" spans="1:24" x14ac:dyDescent="0.3">
      <c r="B10" s="116" t="s">
        <v>2311</v>
      </c>
      <c r="C10" s="126">
        <v>0</v>
      </c>
      <c r="D10" s="126">
        <v>0</v>
      </c>
      <c r="E10" s="126">
        <v>0</v>
      </c>
      <c r="F10" s="127">
        <v>0</v>
      </c>
      <c r="G10" s="128">
        <v>0</v>
      </c>
      <c r="H10" s="128">
        <v>0</v>
      </c>
      <c r="I10" s="128">
        <v>0</v>
      </c>
      <c r="J10" s="128">
        <v>4</v>
      </c>
      <c r="K10" s="128">
        <v>4</v>
      </c>
      <c r="L10" s="126">
        <v>10</v>
      </c>
      <c r="M10" s="126">
        <v>20</v>
      </c>
      <c r="N10" s="126">
        <v>17</v>
      </c>
      <c r="O10" s="126">
        <v>16</v>
      </c>
      <c r="P10" s="126">
        <v>10</v>
      </c>
      <c r="Q10" s="126">
        <v>0</v>
      </c>
      <c r="R10" s="126">
        <v>0</v>
      </c>
      <c r="S10" s="126">
        <v>0</v>
      </c>
      <c r="T10" s="126">
        <v>0</v>
      </c>
      <c r="U10" s="126">
        <v>0</v>
      </c>
      <c r="V10" s="129">
        <f t="shared" si="0"/>
        <v>8</v>
      </c>
      <c r="W10" s="130">
        <f t="shared" si="1"/>
        <v>81</v>
      </c>
      <c r="X10" s="131">
        <f t="shared" si="2"/>
        <v>81</v>
      </c>
    </row>
    <row r="11" spans="1:24" s="78" customFormat="1" x14ac:dyDescent="0.3">
      <c r="A11" s="87"/>
      <c r="B11" s="117" t="s">
        <v>2140</v>
      </c>
      <c r="C11" s="135">
        <v>387</v>
      </c>
      <c r="D11" s="135">
        <v>569</v>
      </c>
      <c r="E11" s="135">
        <f t="shared" ref="E11:X11" si="3">SUM(E3:E10)</f>
        <v>606</v>
      </c>
      <c r="F11" s="136">
        <f t="shared" si="3"/>
        <v>424</v>
      </c>
      <c r="G11" s="123">
        <f t="shared" si="3"/>
        <v>1237</v>
      </c>
      <c r="H11" s="123">
        <f t="shared" si="3"/>
        <v>1045</v>
      </c>
      <c r="I11" s="123">
        <f t="shared" si="3"/>
        <v>802</v>
      </c>
      <c r="J11" s="123">
        <f t="shared" si="3"/>
        <v>838</v>
      </c>
      <c r="K11" s="123">
        <f t="shared" si="3"/>
        <v>786</v>
      </c>
      <c r="L11" s="135">
        <f t="shared" si="3"/>
        <v>781.35</v>
      </c>
      <c r="M11" s="135">
        <f t="shared" si="3"/>
        <v>693.35</v>
      </c>
      <c r="N11" s="135">
        <f t="shared" si="3"/>
        <v>603.35</v>
      </c>
      <c r="O11" s="135">
        <f t="shared" si="3"/>
        <v>527.35</v>
      </c>
      <c r="P11" s="135">
        <f t="shared" si="3"/>
        <v>501.35</v>
      </c>
      <c r="Q11" s="135">
        <f t="shared" si="3"/>
        <v>491.35</v>
      </c>
      <c r="R11" s="135">
        <f t="shared" si="3"/>
        <v>466.35</v>
      </c>
      <c r="S11" s="135">
        <f t="shared" si="3"/>
        <v>556.35</v>
      </c>
      <c r="T11" s="135">
        <f t="shared" si="3"/>
        <v>506.35</v>
      </c>
      <c r="U11" s="135">
        <f t="shared" si="3"/>
        <v>435.35</v>
      </c>
      <c r="V11" s="123">
        <f t="shared" si="3"/>
        <v>4708</v>
      </c>
      <c r="W11" s="124">
        <f t="shared" si="3"/>
        <v>10270.5</v>
      </c>
      <c r="X11" s="125">
        <f t="shared" si="3"/>
        <v>12256.5</v>
      </c>
    </row>
    <row r="12" spans="1:24" x14ac:dyDescent="0.3">
      <c r="B12" s="118"/>
      <c r="C12" s="137"/>
      <c r="D12" s="137"/>
      <c r="E12" s="137"/>
      <c r="F12" s="137"/>
      <c r="G12" s="137"/>
      <c r="H12" s="137"/>
      <c r="I12" s="137"/>
      <c r="J12" s="137"/>
      <c r="K12" s="137"/>
      <c r="L12" s="137"/>
      <c r="M12" s="137"/>
      <c r="N12" s="137"/>
      <c r="O12" s="137"/>
      <c r="P12" s="137"/>
      <c r="Q12" s="137"/>
      <c r="R12" s="137"/>
      <c r="S12" s="137"/>
      <c r="T12" s="137"/>
      <c r="U12" s="138"/>
    </row>
    <row r="13" spans="1:24" hidden="1" x14ac:dyDescent="0.3">
      <c r="B13" s="119" t="s">
        <v>2312</v>
      </c>
      <c r="C13" s="139">
        <v>554</v>
      </c>
      <c r="D13" s="126">
        <v>554</v>
      </c>
      <c r="E13" s="126">
        <v>554</v>
      </c>
      <c r="F13" s="127">
        <v>554</v>
      </c>
      <c r="G13" s="128">
        <v>554</v>
      </c>
      <c r="H13" s="128">
        <v>554</v>
      </c>
      <c r="I13" s="128">
        <v>554</v>
      </c>
      <c r="J13" s="128">
        <v>554</v>
      </c>
      <c r="K13" s="128">
        <v>554</v>
      </c>
      <c r="L13" s="126">
        <v>554</v>
      </c>
      <c r="M13" s="126">
        <v>554</v>
      </c>
      <c r="N13" s="126">
        <v>554</v>
      </c>
      <c r="O13" s="126">
        <v>554</v>
      </c>
      <c r="P13" s="126">
        <v>554</v>
      </c>
      <c r="Q13" s="126">
        <v>554</v>
      </c>
      <c r="R13" s="126">
        <v>554</v>
      </c>
      <c r="S13" s="126">
        <v>554</v>
      </c>
      <c r="T13" s="126">
        <v>554</v>
      </c>
      <c r="U13" s="126">
        <v>554</v>
      </c>
      <c r="W13" s="83"/>
    </row>
    <row r="14" spans="1:24" x14ac:dyDescent="0.3">
      <c r="B14" s="119" t="s">
        <v>2313</v>
      </c>
      <c r="C14" s="140">
        <v>554</v>
      </c>
      <c r="D14" s="126">
        <f>SUM(C14,D13)</f>
        <v>1108</v>
      </c>
      <c r="E14" s="126">
        <f t="shared" ref="E14:U14" si="4">SUM(D14,E13)</f>
        <v>1662</v>
      </c>
      <c r="F14" s="127">
        <f t="shared" si="4"/>
        <v>2216</v>
      </c>
      <c r="G14" s="128">
        <f t="shared" si="4"/>
        <v>2770</v>
      </c>
      <c r="H14" s="128">
        <f t="shared" si="4"/>
        <v>3324</v>
      </c>
      <c r="I14" s="128">
        <f t="shared" si="4"/>
        <v>3878</v>
      </c>
      <c r="J14" s="128">
        <f t="shared" si="4"/>
        <v>4432</v>
      </c>
      <c r="K14" s="128">
        <f t="shared" si="4"/>
        <v>4986</v>
      </c>
      <c r="L14" s="126">
        <f t="shared" si="4"/>
        <v>5540</v>
      </c>
      <c r="M14" s="126">
        <f t="shared" si="4"/>
        <v>6094</v>
      </c>
      <c r="N14" s="126">
        <f t="shared" si="4"/>
        <v>6648</v>
      </c>
      <c r="O14" s="126">
        <f t="shared" si="4"/>
        <v>7202</v>
      </c>
      <c r="P14" s="126">
        <f t="shared" si="4"/>
        <v>7756</v>
      </c>
      <c r="Q14" s="126">
        <f t="shared" si="4"/>
        <v>8310</v>
      </c>
      <c r="R14" s="126">
        <f t="shared" si="4"/>
        <v>8864</v>
      </c>
      <c r="S14" s="126">
        <f t="shared" si="4"/>
        <v>9418</v>
      </c>
      <c r="T14" s="126">
        <f t="shared" si="4"/>
        <v>9972</v>
      </c>
      <c r="U14" s="126">
        <f t="shared" si="4"/>
        <v>10526</v>
      </c>
      <c r="W14" s="83"/>
    </row>
    <row r="15" spans="1:24" x14ac:dyDescent="0.3">
      <c r="B15" s="119" t="s">
        <v>2314</v>
      </c>
      <c r="C15" s="126">
        <f>SUM(C11)</f>
        <v>387</v>
      </c>
      <c r="D15" s="126">
        <f t="shared" ref="D15:U15" si="5">SUM(D11)</f>
        <v>569</v>
      </c>
      <c r="E15" s="126">
        <f t="shared" si="5"/>
        <v>606</v>
      </c>
      <c r="F15" s="127">
        <f t="shared" si="5"/>
        <v>424</v>
      </c>
      <c r="G15" s="128">
        <f t="shared" si="5"/>
        <v>1237</v>
      </c>
      <c r="H15" s="128">
        <f t="shared" si="5"/>
        <v>1045</v>
      </c>
      <c r="I15" s="128">
        <f t="shared" si="5"/>
        <v>802</v>
      </c>
      <c r="J15" s="128">
        <f t="shared" si="5"/>
        <v>838</v>
      </c>
      <c r="K15" s="128">
        <f t="shared" ref="K15" si="6">SUM(K11)</f>
        <v>786</v>
      </c>
      <c r="L15" s="126">
        <f t="shared" si="5"/>
        <v>781.35</v>
      </c>
      <c r="M15" s="126">
        <f t="shared" si="5"/>
        <v>693.35</v>
      </c>
      <c r="N15" s="126">
        <f t="shared" si="5"/>
        <v>603.35</v>
      </c>
      <c r="O15" s="126">
        <f t="shared" si="5"/>
        <v>527.35</v>
      </c>
      <c r="P15" s="126">
        <f t="shared" si="5"/>
        <v>501.35</v>
      </c>
      <c r="Q15" s="126">
        <f t="shared" si="5"/>
        <v>491.35</v>
      </c>
      <c r="R15" s="126">
        <f t="shared" si="5"/>
        <v>466.35</v>
      </c>
      <c r="S15" s="126">
        <f t="shared" si="5"/>
        <v>556.35</v>
      </c>
      <c r="T15" s="126">
        <f t="shared" si="5"/>
        <v>506.35</v>
      </c>
      <c r="U15" s="126">
        <f t="shared" si="5"/>
        <v>435.35</v>
      </c>
      <c r="W15" s="83"/>
    </row>
    <row r="16" spans="1:24" x14ac:dyDescent="0.3">
      <c r="B16" s="119" t="s">
        <v>2315</v>
      </c>
      <c r="C16" s="126">
        <f t="shared" ref="C16:U16" si="7">SUM(C8)</f>
        <v>0</v>
      </c>
      <c r="D16" s="126">
        <f t="shared" si="7"/>
        <v>0</v>
      </c>
      <c r="E16" s="126">
        <f t="shared" si="7"/>
        <v>180</v>
      </c>
      <c r="F16" s="127">
        <f t="shared" si="7"/>
        <v>159</v>
      </c>
      <c r="G16" s="128">
        <f t="shared" si="7"/>
        <v>465</v>
      </c>
      <c r="H16" s="128">
        <f t="shared" si="7"/>
        <v>425</v>
      </c>
      <c r="I16" s="128">
        <f t="shared" si="7"/>
        <v>255</v>
      </c>
      <c r="J16" s="128">
        <f t="shared" si="7"/>
        <v>221</v>
      </c>
      <c r="K16" s="128">
        <f t="shared" si="7"/>
        <v>191</v>
      </c>
      <c r="L16" s="126">
        <f t="shared" si="7"/>
        <v>128</v>
      </c>
      <c r="M16" s="126">
        <f t="shared" si="7"/>
        <v>75</v>
      </c>
      <c r="N16" s="126">
        <f t="shared" si="7"/>
        <v>50</v>
      </c>
      <c r="O16" s="126">
        <f t="shared" si="7"/>
        <v>25</v>
      </c>
      <c r="P16" s="126">
        <f t="shared" si="7"/>
        <v>0</v>
      </c>
      <c r="Q16" s="126">
        <f t="shared" si="7"/>
        <v>0</v>
      </c>
      <c r="R16" s="126">
        <f t="shared" si="7"/>
        <v>0</v>
      </c>
      <c r="S16" s="126">
        <f t="shared" si="7"/>
        <v>0</v>
      </c>
      <c r="T16" s="126">
        <f t="shared" si="7"/>
        <v>0</v>
      </c>
      <c r="U16" s="126">
        <f t="shared" si="7"/>
        <v>0</v>
      </c>
      <c r="W16" s="83"/>
    </row>
    <row r="17" spans="2:23" x14ac:dyDescent="0.3">
      <c r="B17" s="119" t="s">
        <v>2316</v>
      </c>
      <c r="C17" s="126">
        <f t="shared" ref="C17:U17" si="8">SUM(C9)</f>
        <v>0</v>
      </c>
      <c r="D17" s="126">
        <f t="shared" si="8"/>
        <v>0</v>
      </c>
      <c r="E17" s="126">
        <f t="shared" si="8"/>
        <v>0</v>
      </c>
      <c r="F17" s="127">
        <f t="shared" si="8"/>
        <v>0</v>
      </c>
      <c r="G17" s="128">
        <f t="shared" si="8"/>
        <v>28</v>
      </c>
      <c r="H17" s="128">
        <f t="shared" si="8"/>
        <v>93</v>
      </c>
      <c r="I17" s="128">
        <f t="shared" si="8"/>
        <v>160</v>
      </c>
      <c r="J17" s="128">
        <f t="shared" si="8"/>
        <v>129</v>
      </c>
      <c r="K17" s="128">
        <f t="shared" si="8"/>
        <v>222</v>
      </c>
      <c r="L17" s="126">
        <f t="shared" si="8"/>
        <v>297</v>
      </c>
      <c r="M17" s="126">
        <f t="shared" si="8"/>
        <v>297</v>
      </c>
      <c r="N17" s="126">
        <f t="shared" si="8"/>
        <v>260</v>
      </c>
      <c r="O17" s="126">
        <f t="shared" si="8"/>
        <v>210</v>
      </c>
      <c r="P17" s="126">
        <f t="shared" si="8"/>
        <v>225</v>
      </c>
      <c r="Q17" s="126">
        <f t="shared" si="8"/>
        <v>225</v>
      </c>
      <c r="R17" s="126">
        <f t="shared" si="8"/>
        <v>200</v>
      </c>
      <c r="S17" s="126">
        <f t="shared" si="8"/>
        <v>290</v>
      </c>
      <c r="T17" s="126">
        <f t="shared" si="8"/>
        <v>240</v>
      </c>
      <c r="U17" s="126">
        <f t="shared" si="8"/>
        <v>190</v>
      </c>
      <c r="W17" s="83"/>
    </row>
    <row r="18" spans="2:23" x14ac:dyDescent="0.3">
      <c r="B18" s="120" t="s">
        <v>2317</v>
      </c>
      <c r="C18" s="126">
        <f>SUM(C3:C5)</f>
        <v>387</v>
      </c>
      <c r="D18" s="126">
        <f t="shared" ref="D18:F18" si="9">SUM(D3:D5)</f>
        <v>569</v>
      </c>
      <c r="E18" s="126">
        <f t="shared" si="9"/>
        <v>426</v>
      </c>
      <c r="F18" s="126">
        <f t="shared" si="9"/>
        <v>263</v>
      </c>
      <c r="G18" s="128">
        <f>SUM(G3:G5)</f>
        <v>733</v>
      </c>
      <c r="H18" s="128">
        <f t="shared" ref="H18:K18" si="10">SUM(H3:H5)</f>
        <v>505</v>
      </c>
      <c r="I18" s="128">
        <f t="shared" si="10"/>
        <v>366</v>
      </c>
      <c r="J18" s="128">
        <f t="shared" si="10"/>
        <v>237</v>
      </c>
      <c r="K18" s="128">
        <f t="shared" si="10"/>
        <v>143</v>
      </c>
      <c r="L18" s="126">
        <f>SUM(L3:L5)</f>
        <v>120</v>
      </c>
      <c r="M18" s="126">
        <f t="shared" ref="M18:U18" si="11">SUM(M3:M5)</f>
        <v>75</v>
      </c>
      <c r="N18" s="126">
        <f t="shared" si="11"/>
        <v>50</v>
      </c>
      <c r="O18" s="126">
        <f t="shared" si="11"/>
        <v>50</v>
      </c>
      <c r="P18" s="126">
        <f t="shared" si="11"/>
        <v>40</v>
      </c>
      <c r="Q18" s="126">
        <f t="shared" si="11"/>
        <v>40</v>
      </c>
      <c r="R18" s="126">
        <f t="shared" si="11"/>
        <v>40</v>
      </c>
      <c r="S18" s="126">
        <f t="shared" si="11"/>
        <v>40</v>
      </c>
      <c r="T18" s="126">
        <f t="shared" si="11"/>
        <v>40</v>
      </c>
      <c r="U18" s="126">
        <f t="shared" si="11"/>
        <v>19</v>
      </c>
      <c r="W18" s="83"/>
    </row>
    <row r="19" spans="2:23" x14ac:dyDescent="0.3">
      <c r="B19" s="119" t="s">
        <v>2318</v>
      </c>
      <c r="C19" s="132"/>
      <c r="D19" s="132"/>
      <c r="E19" s="132"/>
      <c r="F19" s="132"/>
      <c r="G19" s="132"/>
      <c r="H19" s="132"/>
      <c r="I19" s="132"/>
      <c r="J19" s="133">
        <f>SUM(J6)</f>
        <v>226</v>
      </c>
      <c r="K19" s="133">
        <f>SUM(K6)</f>
        <v>226</v>
      </c>
      <c r="L19" s="134">
        <f>SUM(L6)</f>
        <v>226.35</v>
      </c>
      <c r="M19" s="134">
        <f t="shared" ref="M19:U19" si="12">SUM(M6)</f>
        <v>226.35</v>
      </c>
      <c r="N19" s="134">
        <f t="shared" si="12"/>
        <v>226.35</v>
      </c>
      <c r="O19" s="134">
        <f t="shared" si="12"/>
        <v>226.35</v>
      </c>
      <c r="P19" s="134">
        <f t="shared" si="12"/>
        <v>226.35</v>
      </c>
      <c r="Q19" s="134">
        <f t="shared" si="12"/>
        <v>226.35</v>
      </c>
      <c r="R19" s="134">
        <f t="shared" si="12"/>
        <v>226.35</v>
      </c>
      <c r="S19" s="134">
        <f t="shared" si="12"/>
        <v>226.35</v>
      </c>
      <c r="T19" s="134">
        <f t="shared" si="12"/>
        <v>226.35</v>
      </c>
      <c r="U19" s="134">
        <f t="shared" si="12"/>
        <v>226.35</v>
      </c>
      <c r="W19" s="83"/>
    </row>
    <row r="20" spans="2:23" x14ac:dyDescent="0.3">
      <c r="B20" s="121" t="s">
        <v>2319</v>
      </c>
      <c r="C20" s="126">
        <f>SUM(C11)</f>
        <v>387</v>
      </c>
      <c r="D20" s="126">
        <f t="shared" ref="D20:U20" si="13">SUM(D11)</f>
        <v>569</v>
      </c>
      <c r="E20" s="126">
        <f t="shared" si="13"/>
        <v>606</v>
      </c>
      <c r="F20" s="127">
        <f t="shared" si="13"/>
        <v>424</v>
      </c>
      <c r="G20" s="128">
        <f t="shared" si="13"/>
        <v>1237</v>
      </c>
      <c r="H20" s="128">
        <f t="shared" si="13"/>
        <v>1045</v>
      </c>
      <c r="I20" s="128">
        <f t="shared" si="13"/>
        <v>802</v>
      </c>
      <c r="J20" s="128">
        <f t="shared" si="13"/>
        <v>838</v>
      </c>
      <c r="K20" s="128">
        <f t="shared" ref="K20" si="14">SUM(K11)</f>
        <v>786</v>
      </c>
      <c r="L20" s="126">
        <f t="shared" si="13"/>
        <v>781.35</v>
      </c>
      <c r="M20" s="126">
        <f t="shared" si="13"/>
        <v>693.35</v>
      </c>
      <c r="N20" s="126">
        <f t="shared" si="13"/>
        <v>603.35</v>
      </c>
      <c r="O20" s="126">
        <f t="shared" si="13"/>
        <v>527.35</v>
      </c>
      <c r="P20" s="126">
        <f t="shared" si="13"/>
        <v>501.35</v>
      </c>
      <c r="Q20" s="126">
        <f t="shared" si="13"/>
        <v>491.35</v>
      </c>
      <c r="R20" s="126">
        <f t="shared" si="13"/>
        <v>466.35</v>
      </c>
      <c r="S20" s="126">
        <f t="shared" si="13"/>
        <v>556.35</v>
      </c>
      <c r="T20" s="126">
        <f t="shared" si="13"/>
        <v>506.35</v>
      </c>
      <c r="U20" s="126">
        <f t="shared" si="13"/>
        <v>435.35</v>
      </c>
      <c r="W20" s="83"/>
    </row>
    <row r="21" spans="2:23" x14ac:dyDescent="0.3">
      <c r="B21" s="121" t="s">
        <v>2320</v>
      </c>
      <c r="C21" s="126">
        <f>C11</f>
        <v>387</v>
      </c>
      <c r="D21" s="126">
        <f>SUM(C21,D20)</f>
        <v>956</v>
      </c>
      <c r="E21" s="126">
        <f t="shared" ref="E21:U21" si="15">SUM(D21,E20)</f>
        <v>1562</v>
      </c>
      <c r="F21" s="127">
        <f t="shared" si="15"/>
        <v>1986</v>
      </c>
      <c r="G21" s="128">
        <f t="shared" si="15"/>
        <v>3223</v>
      </c>
      <c r="H21" s="128">
        <f t="shared" si="15"/>
        <v>4268</v>
      </c>
      <c r="I21" s="128">
        <f t="shared" si="15"/>
        <v>5070</v>
      </c>
      <c r="J21" s="128">
        <f t="shared" si="15"/>
        <v>5908</v>
      </c>
      <c r="K21" s="128">
        <f t="shared" si="15"/>
        <v>6694</v>
      </c>
      <c r="L21" s="126">
        <f t="shared" si="15"/>
        <v>7475.35</v>
      </c>
      <c r="M21" s="126">
        <f t="shared" si="15"/>
        <v>8168.7000000000007</v>
      </c>
      <c r="N21" s="126">
        <f t="shared" si="15"/>
        <v>8772.0500000000011</v>
      </c>
      <c r="O21" s="126">
        <f t="shared" si="15"/>
        <v>9299.4000000000015</v>
      </c>
      <c r="P21" s="126">
        <f t="shared" si="15"/>
        <v>9800.7500000000018</v>
      </c>
      <c r="Q21" s="126">
        <f t="shared" si="15"/>
        <v>10292.100000000002</v>
      </c>
      <c r="R21" s="126">
        <f t="shared" si="15"/>
        <v>10758.450000000003</v>
      </c>
      <c r="S21" s="126">
        <f t="shared" si="15"/>
        <v>11314.800000000003</v>
      </c>
      <c r="T21" s="126">
        <f t="shared" si="15"/>
        <v>11821.150000000003</v>
      </c>
      <c r="U21" s="126">
        <f t="shared" si="15"/>
        <v>12256.500000000004</v>
      </c>
      <c r="W21" s="83"/>
    </row>
    <row r="22" spans="2:23" x14ac:dyDescent="0.3">
      <c r="B22" s="116" t="s">
        <v>2321</v>
      </c>
      <c r="C22" s="126">
        <f>SUM(C14-C21)</f>
        <v>167</v>
      </c>
      <c r="D22" s="126">
        <f t="shared" ref="D22:U22" si="16">SUM(D14-D21)</f>
        <v>152</v>
      </c>
      <c r="E22" s="126">
        <f>SUM(E14-E21)</f>
        <v>100</v>
      </c>
      <c r="F22" s="127">
        <f t="shared" si="16"/>
        <v>230</v>
      </c>
      <c r="G22" s="128">
        <f t="shared" si="16"/>
        <v>-453</v>
      </c>
      <c r="H22" s="128">
        <f t="shared" si="16"/>
        <v>-944</v>
      </c>
      <c r="I22" s="128">
        <f t="shared" si="16"/>
        <v>-1192</v>
      </c>
      <c r="J22" s="128">
        <f t="shared" si="16"/>
        <v>-1476</v>
      </c>
      <c r="K22" s="128">
        <f t="shared" ref="K22" si="17">SUM(K14-K21)</f>
        <v>-1708</v>
      </c>
      <c r="L22" s="126">
        <f t="shared" si="16"/>
        <v>-1935.3500000000004</v>
      </c>
      <c r="M22" s="126">
        <f t="shared" si="16"/>
        <v>-2074.7000000000007</v>
      </c>
      <c r="N22" s="126">
        <f t="shared" si="16"/>
        <v>-2124.0500000000011</v>
      </c>
      <c r="O22" s="126">
        <f t="shared" si="16"/>
        <v>-2097.4000000000015</v>
      </c>
      <c r="P22" s="126">
        <f t="shared" si="16"/>
        <v>-2044.7500000000018</v>
      </c>
      <c r="Q22" s="126">
        <f t="shared" si="16"/>
        <v>-1982.1000000000022</v>
      </c>
      <c r="R22" s="126">
        <f t="shared" si="16"/>
        <v>-1894.4500000000025</v>
      </c>
      <c r="S22" s="126">
        <f t="shared" si="16"/>
        <v>-1896.8000000000029</v>
      </c>
      <c r="T22" s="126">
        <f t="shared" si="16"/>
        <v>-1849.1500000000033</v>
      </c>
      <c r="U22" s="126">
        <f t="shared" si="16"/>
        <v>-1730.5000000000036</v>
      </c>
      <c r="W22" s="83"/>
    </row>
    <row r="23" spans="2:23" x14ac:dyDescent="0.3">
      <c r="B23" s="88"/>
      <c r="C23" s="105"/>
      <c r="D23" s="105"/>
      <c r="E23" s="105"/>
      <c r="F23" s="105"/>
      <c r="G23" s="105"/>
      <c r="H23" s="105"/>
      <c r="I23" s="105"/>
      <c r="J23" s="105"/>
      <c r="K23" s="105"/>
      <c r="L23" s="105"/>
      <c r="M23" s="105"/>
      <c r="N23" s="105"/>
      <c r="O23" s="105"/>
      <c r="P23" s="105"/>
      <c r="Q23" s="105"/>
      <c r="R23" s="105"/>
      <c r="S23" s="105"/>
      <c r="T23" s="105"/>
      <c r="U23" s="105"/>
      <c r="W23" s="83"/>
    </row>
    <row r="24" spans="2:23" x14ac:dyDescent="0.3">
      <c r="W24" s="83"/>
    </row>
    <row r="25" spans="2:23" x14ac:dyDescent="0.3">
      <c r="W25" s="83"/>
    </row>
    <row r="26" spans="2:23" x14ac:dyDescent="0.3">
      <c r="W26" s="83"/>
    </row>
    <row r="27" spans="2:23" x14ac:dyDescent="0.3">
      <c r="W27" s="83"/>
    </row>
    <row r="28" spans="2:23" x14ac:dyDescent="0.3">
      <c r="W28" s="83"/>
    </row>
  </sheetData>
  <phoneticPr fontId="1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2EF71-88F8-4989-8CC1-6188DCE00230}">
  <dimension ref="A1:X37"/>
  <sheetViews>
    <sheetView tabSelected="1" topLeftCell="A33" workbookViewId="0">
      <selection activeCell="U11" sqref="U11"/>
    </sheetView>
  </sheetViews>
  <sheetFormatPr defaultRowHeight="14.4" x14ac:dyDescent="0.3"/>
  <sheetData>
    <row r="1" spans="1:24" ht="31.2" x14ac:dyDescent="0.6">
      <c r="A1" s="114" t="s">
        <v>2326</v>
      </c>
      <c r="B1" s="88"/>
      <c r="C1" s="105"/>
      <c r="D1" s="105"/>
      <c r="E1" s="105"/>
      <c r="F1" s="105"/>
      <c r="G1" s="105"/>
      <c r="H1" s="105"/>
      <c r="I1" s="105"/>
      <c r="J1" s="105"/>
      <c r="K1" s="105"/>
      <c r="L1" s="105"/>
      <c r="M1" s="105"/>
      <c r="N1" s="105"/>
      <c r="O1" s="105"/>
      <c r="P1" s="105"/>
      <c r="Q1" s="105"/>
      <c r="R1" s="105"/>
      <c r="S1" s="105"/>
      <c r="T1" s="105"/>
      <c r="U1" s="105"/>
      <c r="V1" s="105"/>
      <c r="W1" s="105"/>
      <c r="X1" s="105"/>
    </row>
    <row r="2" spans="1:24" x14ac:dyDescent="0.3">
      <c r="A2" s="117" t="s">
        <v>2303</v>
      </c>
      <c r="B2" s="122" t="s">
        <v>2304</v>
      </c>
      <c r="C2" s="122" t="s">
        <v>2305</v>
      </c>
      <c r="D2" s="122" t="s">
        <v>2306</v>
      </c>
      <c r="E2" s="122" t="s">
        <v>2307</v>
      </c>
      <c r="F2" s="123" t="s">
        <v>10</v>
      </c>
      <c r="G2" s="123" t="s">
        <v>11</v>
      </c>
      <c r="H2" s="123" t="s">
        <v>12</v>
      </c>
      <c r="I2" s="123" t="s">
        <v>13</v>
      </c>
      <c r="J2" s="123" t="s">
        <v>14</v>
      </c>
      <c r="K2" s="122" t="s">
        <v>15</v>
      </c>
      <c r="L2" s="122" t="s">
        <v>16</v>
      </c>
      <c r="M2" s="122" t="s">
        <v>17</v>
      </c>
      <c r="N2" s="122" t="s">
        <v>18</v>
      </c>
      <c r="O2" s="122" t="s">
        <v>19</v>
      </c>
      <c r="P2" s="122" t="s">
        <v>20</v>
      </c>
      <c r="Q2" s="122" t="s">
        <v>21</v>
      </c>
      <c r="R2" s="122" t="s">
        <v>22</v>
      </c>
      <c r="S2" s="122" t="s">
        <v>23</v>
      </c>
      <c r="T2" s="122" t="s">
        <v>24</v>
      </c>
    </row>
    <row r="3" spans="1:24" x14ac:dyDescent="0.3">
      <c r="A3" s="119" t="s">
        <v>2322</v>
      </c>
      <c r="B3" s="139">
        <v>554</v>
      </c>
      <c r="C3" s="126">
        <v>554</v>
      </c>
      <c r="D3" s="126">
        <v>554</v>
      </c>
      <c r="E3" s="127">
        <v>554</v>
      </c>
      <c r="F3" s="128">
        <v>554</v>
      </c>
      <c r="G3" s="128">
        <v>554</v>
      </c>
      <c r="H3" s="128">
        <v>554</v>
      </c>
      <c r="I3" s="128">
        <v>554</v>
      </c>
      <c r="J3" s="128">
        <v>554</v>
      </c>
      <c r="K3" s="126">
        <v>554</v>
      </c>
      <c r="L3" s="126">
        <v>554</v>
      </c>
      <c r="M3" s="126">
        <v>554</v>
      </c>
      <c r="N3" s="126">
        <v>554</v>
      </c>
      <c r="O3" s="126">
        <v>554</v>
      </c>
      <c r="P3" s="126">
        <v>554</v>
      </c>
      <c r="Q3" s="126">
        <v>554</v>
      </c>
      <c r="R3" s="126">
        <v>554</v>
      </c>
      <c r="S3" s="126">
        <v>554</v>
      </c>
      <c r="T3" s="126">
        <v>554</v>
      </c>
    </row>
    <row r="4" spans="1:24" x14ac:dyDescent="0.3">
      <c r="A4" s="121" t="s">
        <v>2323</v>
      </c>
      <c r="B4" s="126">
        <v>387</v>
      </c>
      <c r="C4" s="126">
        <v>569</v>
      </c>
      <c r="D4" s="126">
        <v>606</v>
      </c>
      <c r="E4" s="127">
        <v>424</v>
      </c>
      <c r="F4" s="128">
        <v>1237</v>
      </c>
      <c r="G4" s="128">
        <v>1045</v>
      </c>
      <c r="H4" s="128">
        <v>802</v>
      </c>
      <c r="I4" s="128">
        <v>838</v>
      </c>
      <c r="J4" s="128">
        <v>786</v>
      </c>
      <c r="K4" s="126">
        <v>781.35</v>
      </c>
      <c r="L4" s="126">
        <v>693.35</v>
      </c>
      <c r="M4" s="126">
        <v>603.35</v>
      </c>
      <c r="N4" s="126">
        <v>527.35</v>
      </c>
      <c r="O4" s="126">
        <v>501.35</v>
      </c>
      <c r="P4" s="126">
        <v>491.35</v>
      </c>
      <c r="Q4" s="126">
        <v>466.35</v>
      </c>
      <c r="R4" s="126">
        <v>556.35</v>
      </c>
      <c r="S4" s="126">
        <v>506.35</v>
      </c>
      <c r="T4" s="126">
        <v>435.35</v>
      </c>
    </row>
    <row r="35" spans="1:24" x14ac:dyDescent="0.3">
      <c r="A35" s="117" t="s">
        <v>2303</v>
      </c>
      <c r="B35" s="122" t="s">
        <v>2304</v>
      </c>
      <c r="C35" s="122" t="s">
        <v>2305</v>
      </c>
      <c r="D35" s="122" t="s">
        <v>2306</v>
      </c>
      <c r="E35" s="122" t="s">
        <v>2307</v>
      </c>
      <c r="F35" s="123" t="s">
        <v>10</v>
      </c>
      <c r="G35" s="123" t="s">
        <v>11</v>
      </c>
      <c r="H35" s="123" t="s">
        <v>12</v>
      </c>
      <c r="I35" s="123" t="s">
        <v>13</v>
      </c>
      <c r="J35" s="123" t="s">
        <v>14</v>
      </c>
      <c r="K35" s="122" t="s">
        <v>15</v>
      </c>
      <c r="L35" s="122" t="s">
        <v>16</v>
      </c>
      <c r="M35" s="122" t="s">
        <v>17</v>
      </c>
      <c r="N35" s="122" t="s">
        <v>18</v>
      </c>
      <c r="O35" s="122" t="s">
        <v>19</v>
      </c>
      <c r="P35" s="122" t="s">
        <v>20</v>
      </c>
      <c r="Q35" s="122" t="s">
        <v>21</v>
      </c>
      <c r="R35" s="122" t="s">
        <v>22</v>
      </c>
      <c r="S35" s="122" t="s">
        <v>23</v>
      </c>
      <c r="T35" s="122" t="s">
        <v>24</v>
      </c>
    </row>
    <row r="36" spans="1:24" x14ac:dyDescent="0.3">
      <c r="A36" s="119" t="s">
        <v>2324</v>
      </c>
      <c r="B36" s="140">
        <v>554</v>
      </c>
      <c r="C36" s="126">
        <v>1108</v>
      </c>
      <c r="D36" s="126">
        <v>1662</v>
      </c>
      <c r="E36" s="127">
        <v>2216</v>
      </c>
      <c r="F36" s="128">
        <v>2770</v>
      </c>
      <c r="G36" s="128">
        <v>3324</v>
      </c>
      <c r="H36" s="128">
        <v>3878</v>
      </c>
      <c r="I36" s="128">
        <v>4432</v>
      </c>
      <c r="J36" s="128">
        <v>4986</v>
      </c>
      <c r="K36" s="126">
        <v>5540</v>
      </c>
      <c r="L36" s="126">
        <v>6094</v>
      </c>
      <c r="M36" s="126">
        <v>6648</v>
      </c>
      <c r="N36" s="126">
        <v>7202</v>
      </c>
      <c r="O36" s="126">
        <v>7756</v>
      </c>
      <c r="P36" s="126">
        <v>8310</v>
      </c>
      <c r="Q36" s="126">
        <v>8864</v>
      </c>
      <c r="R36" s="126">
        <v>9418</v>
      </c>
      <c r="S36" s="126">
        <v>9972</v>
      </c>
      <c r="T36" s="126">
        <v>10526</v>
      </c>
      <c r="V36" s="81"/>
      <c r="W36" s="83"/>
      <c r="X36" s="81"/>
    </row>
    <row r="37" spans="1:24" x14ac:dyDescent="0.3">
      <c r="A37" s="121" t="s">
        <v>2325</v>
      </c>
      <c r="B37" s="126">
        <v>387</v>
      </c>
      <c r="C37" s="126">
        <v>956</v>
      </c>
      <c r="D37" s="126">
        <v>1562</v>
      </c>
      <c r="E37" s="127">
        <v>1986</v>
      </c>
      <c r="F37" s="128">
        <v>3223</v>
      </c>
      <c r="G37" s="128">
        <v>4268</v>
      </c>
      <c r="H37" s="128">
        <v>5070</v>
      </c>
      <c r="I37" s="128">
        <v>5908</v>
      </c>
      <c r="J37" s="128">
        <v>6694</v>
      </c>
      <c r="K37" s="126">
        <v>7475.35</v>
      </c>
      <c r="L37" s="126">
        <v>8168.7000000000007</v>
      </c>
      <c r="M37" s="126">
        <v>8772.0500000000011</v>
      </c>
      <c r="N37" s="126">
        <v>9299.4000000000015</v>
      </c>
      <c r="O37" s="126">
        <v>9800.7500000000018</v>
      </c>
      <c r="P37" s="126">
        <v>10292.100000000002</v>
      </c>
      <c r="Q37" s="126">
        <v>10758.450000000003</v>
      </c>
      <c r="R37" s="126">
        <v>11314.800000000003</v>
      </c>
      <c r="S37" s="126">
        <v>11821.150000000003</v>
      </c>
      <c r="T37" s="126">
        <v>12256.500000000004</v>
      </c>
      <c r="V37" s="81"/>
      <c r="W37" s="83"/>
      <c r="X37" s="8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589B4-9066-429F-A7FC-2987E28D648F}">
  <dimension ref="A1:AA34"/>
  <sheetViews>
    <sheetView topLeftCell="J1" workbookViewId="0">
      <pane ySplit="1" topLeftCell="A14" activePane="bottomLeft" state="frozen"/>
      <selection pane="bottomLeft" activeCell="AA35" sqref="AA35"/>
    </sheetView>
  </sheetViews>
  <sheetFormatPr defaultRowHeight="14.4" x14ac:dyDescent="0.3"/>
  <cols>
    <col min="1" max="1" width="20.33203125" bestFit="1" customWidth="1"/>
    <col min="8" max="8" width="11.33203125" bestFit="1" customWidth="1"/>
    <col min="9" max="9" width="12.109375" style="6" bestFit="1" customWidth="1"/>
    <col min="10" max="14" width="8.88671875" style="2"/>
    <col min="26" max="26" width="11" style="5" bestFit="1" customWidth="1"/>
    <col min="27" max="27" width="6.109375" style="5" bestFit="1" customWidth="1"/>
  </cols>
  <sheetData>
    <row r="1" spans="1:27" s="3" customFormat="1" ht="57.6" x14ac:dyDescent="0.3">
      <c r="A1" s="3" t="s">
        <v>1</v>
      </c>
      <c r="B1" s="3" t="s">
        <v>2</v>
      </c>
      <c r="C1" s="3" t="s">
        <v>3</v>
      </c>
      <c r="D1" s="3" t="s">
        <v>4</v>
      </c>
      <c r="E1" s="3" t="s">
        <v>5</v>
      </c>
      <c r="F1" s="3" t="s">
        <v>6</v>
      </c>
      <c r="G1" s="3" t="s">
        <v>7</v>
      </c>
      <c r="H1" s="3" t="s">
        <v>8</v>
      </c>
      <c r="I1" s="4" t="s">
        <v>2139</v>
      </c>
      <c r="J1" s="3" t="s">
        <v>10</v>
      </c>
      <c r="K1" s="3" t="s">
        <v>11</v>
      </c>
      <c r="L1" s="3" t="s">
        <v>12</v>
      </c>
      <c r="M1" s="3" t="s">
        <v>13</v>
      </c>
      <c r="N1" s="3" t="s">
        <v>14</v>
      </c>
      <c r="O1" s="3" t="s">
        <v>15</v>
      </c>
      <c r="P1" s="3" t="s">
        <v>16</v>
      </c>
      <c r="Q1" s="3" t="s">
        <v>17</v>
      </c>
      <c r="R1" s="3" t="s">
        <v>18</v>
      </c>
      <c r="S1" s="3" t="s">
        <v>19</v>
      </c>
      <c r="T1" s="3" t="s">
        <v>20</v>
      </c>
      <c r="U1" s="3" t="s">
        <v>21</v>
      </c>
      <c r="V1" s="3" t="s">
        <v>22</v>
      </c>
      <c r="W1" s="3" t="s">
        <v>23</v>
      </c>
      <c r="X1" s="3" t="s">
        <v>24</v>
      </c>
      <c r="Y1" s="3" t="s">
        <v>25</v>
      </c>
      <c r="Z1" s="4" t="s">
        <v>26</v>
      </c>
      <c r="AA1" s="4" t="s">
        <v>27</v>
      </c>
    </row>
    <row r="2" spans="1:27" x14ac:dyDescent="0.3">
      <c r="A2" t="s">
        <v>275</v>
      </c>
      <c r="B2" t="s">
        <v>282</v>
      </c>
      <c r="C2" t="s">
        <v>283</v>
      </c>
      <c r="D2" t="s">
        <v>284</v>
      </c>
      <c r="E2" t="s">
        <v>285</v>
      </c>
      <c r="F2">
        <v>300</v>
      </c>
      <c r="G2">
        <v>300</v>
      </c>
      <c r="H2" t="s">
        <v>37</v>
      </c>
      <c r="I2" s="6">
        <v>0</v>
      </c>
      <c r="J2" s="2">
        <v>25</v>
      </c>
      <c r="K2" s="2">
        <v>50</v>
      </c>
      <c r="L2" s="2">
        <v>50</v>
      </c>
      <c r="M2" s="2">
        <v>50</v>
      </c>
      <c r="N2" s="2">
        <v>50</v>
      </c>
      <c r="O2">
        <v>50</v>
      </c>
      <c r="P2">
        <v>25</v>
      </c>
      <c r="Z2" s="5">
        <f>SUM(J2:X2)</f>
        <v>300</v>
      </c>
      <c r="AA2" s="5">
        <f>SUM(J2:N2)</f>
        <v>225</v>
      </c>
    </row>
    <row r="3" spans="1:27" x14ac:dyDescent="0.3">
      <c r="A3" t="s">
        <v>385</v>
      </c>
      <c r="B3" t="s">
        <v>404</v>
      </c>
      <c r="C3" t="s">
        <v>405</v>
      </c>
      <c r="D3" t="s">
        <v>406</v>
      </c>
      <c r="E3" t="s">
        <v>407</v>
      </c>
      <c r="F3">
        <v>10</v>
      </c>
      <c r="G3">
        <v>10</v>
      </c>
      <c r="H3" t="s">
        <v>32</v>
      </c>
      <c r="I3" s="6">
        <v>0</v>
      </c>
      <c r="J3" s="2">
        <v>0</v>
      </c>
      <c r="K3" s="2">
        <v>6</v>
      </c>
      <c r="L3" s="2">
        <v>4</v>
      </c>
      <c r="M3" s="2">
        <v>0</v>
      </c>
      <c r="N3" s="2">
        <v>0</v>
      </c>
      <c r="O3">
        <v>0</v>
      </c>
      <c r="P3">
        <v>0</v>
      </c>
      <c r="Q3">
        <v>0</v>
      </c>
      <c r="R3">
        <v>0</v>
      </c>
      <c r="S3">
        <v>0</v>
      </c>
      <c r="T3">
        <v>0</v>
      </c>
      <c r="U3">
        <v>0</v>
      </c>
      <c r="V3">
        <v>0</v>
      </c>
      <c r="W3">
        <v>0</v>
      </c>
      <c r="X3">
        <v>0</v>
      </c>
      <c r="Y3">
        <v>0</v>
      </c>
      <c r="Z3" s="5">
        <f t="shared" ref="Z3:Z33" si="0">SUM(J3:X3)</f>
        <v>10</v>
      </c>
      <c r="AA3" s="5">
        <f t="shared" ref="AA3:AA33" si="1">SUM(J3:N3)</f>
        <v>10</v>
      </c>
    </row>
    <row r="4" spans="1:27" x14ac:dyDescent="0.3">
      <c r="A4" t="s">
        <v>490</v>
      </c>
      <c r="B4" t="s">
        <v>491</v>
      </c>
      <c r="C4" t="s">
        <v>492</v>
      </c>
      <c r="D4" t="s">
        <v>493</v>
      </c>
      <c r="E4" t="s">
        <v>494</v>
      </c>
      <c r="F4">
        <v>18</v>
      </c>
      <c r="G4">
        <v>18</v>
      </c>
      <c r="H4" t="s">
        <v>37</v>
      </c>
      <c r="I4" s="6">
        <v>0</v>
      </c>
      <c r="J4" s="2">
        <v>6</v>
      </c>
      <c r="K4" s="2">
        <v>6</v>
      </c>
      <c r="L4" s="2">
        <v>6</v>
      </c>
      <c r="Z4" s="5">
        <f t="shared" si="0"/>
        <v>18</v>
      </c>
      <c r="AA4" s="5">
        <f t="shared" si="1"/>
        <v>18</v>
      </c>
    </row>
    <row r="5" spans="1:27" x14ac:dyDescent="0.3">
      <c r="A5" t="s">
        <v>522</v>
      </c>
      <c r="B5" t="s">
        <v>523</v>
      </c>
      <c r="C5" t="s">
        <v>524</v>
      </c>
      <c r="D5" t="s">
        <v>525</v>
      </c>
      <c r="E5" t="s">
        <v>526</v>
      </c>
      <c r="F5">
        <v>5</v>
      </c>
      <c r="G5">
        <v>5</v>
      </c>
      <c r="H5" t="s">
        <v>37</v>
      </c>
      <c r="I5" s="6">
        <v>0</v>
      </c>
      <c r="J5" s="2">
        <v>1</v>
      </c>
      <c r="K5" s="2">
        <v>1</v>
      </c>
      <c r="Z5" s="5">
        <f t="shared" si="0"/>
        <v>2</v>
      </c>
      <c r="AA5" s="5">
        <f t="shared" si="1"/>
        <v>2</v>
      </c>
    </row>
    <row r="6" spans="1:27" x14ac:dyDescent="0.3">
      <c r="A6" t="s">
        <v>543</v>
      </c>
      <c r="B6" t="s">
        <v>544</v>
      </c>
      <c r="C6" t="s">
        <v>545</v>
      </c>
      <c r="D6" t="s">
        <v>546</v>
      </c>
      <c r="E6" t="s">
        <v>547</v>
      </c>
      <c r="F6">
        <v>1</v>
      </c>
      <c r="G6">
        <v>1</v>
      </c>
      <c r="H6" t="s">
        <v>48</v>
      </c>
      <c r="I6" s="6">
        <v>1</v>
      </c>
      <c r="Z6" s="5">
        <f t="shared" si="0"/>
        <v>0</v>
      </c>
      <c r="AA6" s="5">
        <f t="shared" si="1"/>
        <v>0</v>
      </c>
    </row>
    <row r="7" spans="1:27" x14ac:dyDescent="0.3">
      <c r="A7" t="s">
        <v>560</v>
      </c>
      <c r="B7" t="s">
        <v>561</v>
      </c>
      <c r="C7" t="s">
        <v>562</v>
      </c>
      <c r="D7" t="s">
        <v>563</v>
      </c>
      <c r="E7" t="s">
        <v>564</v>
      </c>
      <c r="F7">
        <v>16</v>
      </c>
      <c r="G7">
        <v>16</v>
      </c>
      <c r="H7" t="s">
        <v>37</v>
      </c>
      <c r="I7" s="6">
        <v>0</v>
      </c>
      <c r="J7" s="2">
        <v>6</v>
      </c>
      <c r="K7" s="2">
        <v>10</v>
      </c>
      <c r="Z7" s="5">
        <f t="shared" si="0"/>
        <v>16</v>
      </c>
      <c r="AA7" s="5">
        <f t="shared" si="1"/>
        <v>16</v>
      </c>
    </row>
    <row r="8" spans="1:27" x14ac:dyDescent="0.3">
      <c r="A8" t="s">
        <v>701</v>
      </c>
      <c r="B8" t="s">
        <v>702</v>
      </c>
      <c r="C8" t="s">
        <v>703</v>
      </c>
      <c r="D8" t="s">
        <v>704</v>
      </c>
      <c r="E8" t="s">
        <v>705</v>
      </c>
      <c r="F8">
        <v>120</v>
      </c>
      <c r="G8">
        <v>120</v>
      </c>
      <c r="H8" t="s">
        <v>48</v>
      </c>
      <c r="I8" s="6">
        <v>6</v>
      </c>
      <c r="Z8" s="5">
        <f t="shared" si="0"/>
        <v>0</v>
      </c>
      <c r="AA8" s="5">
        <f t="shared" si="1"/>
        <v>0</v>
      </c>
    </row>
    <row r="9" spans="1:27" x14ac:dyDescent="0.3">
      <c r="A9" t="s">
        <v>701</v>
      </c>
      <c r="B9" t="s">
        <v>757</v>
      </c>
      <c r="C9" t="s">
        <v>758</v>
      </c>
      <c r="D9" t="s">
        <v>759</v>
      </c>
      <c r="E9" t="s">
        <v>760</v>
      </c>
      <c r="F9">
        <v>160</v>
      </c>
      <c r="G9">
        <v>160</v>
      </c>
      <c r="H9" t="s">
        <v>37</v>
      </c>
      <c r="I9" s="6">
        <v>0</v>
      </c>
      <c r="J9" s="2">
        <v>30</v>
      </c>
      <c r="K9" s="2">
        <v>30</v>
      </c>
      <c r="L9" s="2">
        <v>30</v>
      </c>
      <c r="M9" s="2">
        <v>31</v>
      </c>
      <c r="N9" s="2">
        <v>39</v>
      </c>
      <c r="Z9" s="5">
        <f t="shared" si="0"/>
        <v>160</v>
      </c>
      <c r="AA9" s="5">
        <f t="shared" si="1"/>
        <v>160</v>
      </c>
    </row>
    <row r="10" spans="1:27" x14ac:dyDescent="0.3">
      <c r="A10" t="s">
        <v>792</v>
      </c>
      <c r="B10" t="s">
        <v>799</v>
      </c>
      <c r="C10" t="s">
        <v>800</v>
      </c>
      <c r="D10" t="s">
        <v>801</v>
      </c>
      <c r="E10" t="s">
        <v>802</v>
      </c>
      <c r="F10">
        <v>38</v>
      </c>
      <c r="G10">
        <v>38</v>
      </c>
      <c r="H10" t="s">
        <v>37</v>
      </c>
      <c r="I10" s="6">
        <v>38</v>
      </c>
      <c r="J10" s="2">
        <v>23</v>
      </c>
      <c r="Z10" s="5">
        <f t="shared" si="0"/>
        <v>23</v>
      </c>
      <c r="AA10" s="5">
        <f t="shared" si="1"/>
        <v>23</v>
      </c>
    </row>
    <row r="11" spans="1:27" x14ac:dyDescent="0.3">
      <c r="A11" t="s">
        <v>792</v>
      </c>
      <c r="B11" t="s">
        <v>803</v>
      </c>
      <c r="C11" t="s">
        <v>804</v>
      </c>
      <c r="D11" t="s">
        <v>805</v>
      </c>
      <c r="E11" t="s">
        <v>806</v>
      </c>
      <c r="F11">
        <v>226</v>
      </c>
      <c r="G11">
        <v>226</v>
      </c>
      <c r="H11" t="s">
        <v>37</v>
      </c>
      <c r="I11" s="6">
        <v>19</v>
      </c>
      <c r="J11" s="2">
        <v>106</v>
      </c>
      <c r="K11" s="2">
        <v>82</v>
      </c>
      <c r="Z11" s="5">
        <f t="shared" si="0"/>
        <v>188</v>
      </c>
      <c r="AA11" s="5">
        <f t="shared" si="1"/>
        <v>188</v>
      </c>
    </row>
    <row r="12" spans="1:27" x14ac:dyDescent="0.3">
      <c r="A12" t="s">
        <v>792</v>
      </c>
      <c r="B12" t="s">
        <v>807</v>
      </c>
      <c r="C12" t="s">
        <v>808</v>
      </c>
      <c r="D12" t="s">
        <v>809</v>
      </c>
      <c r="E12" t="s">
        <v>810</v>
      </c>
      <c r="F12">
        <v>96</v>
      </c>
      <c r="G12">
        <v>96</v>
      </c>
      <c r="H12" t="s">
        <v>37</v>
      </c>
      <c r="I12" s="6">
        <v>0</v>
      </c>
      <c r="J12" s="2">
        <v>42</v>
      </c>
      <c r="K12" s="2">
        <v>54</v>
      </c>
      <c r="Z12" s="5">
        <f t="shared" si="0"/>
        <v>96</v>
      </c>
      <c r="AA12" s="5">
        <f t="shared" si="1"/>
        <v>96</v>
      </c>
    </row>
    <row r="13" spans="1:27" x14ac:dyDescent="0.3">
      <c r="A13" t="s">
        <v>792</v>
      </c>
      <c r="B13" t="s">
        <v>957</v>
      </c>
      <c r="C13" t="s">
        <v>958</v>
      </c>
      <c r="D13" t="s">
        <v>959</v>
      </c>
      <c r="E13" t="s">
        <v>960</v>
      </c>
      <c r="F13">
        <v>10</v>
      </c>
      <c r="G13">
        <v>10</v>
      </c>
      <c r="H13" t="s">
        <v>48</v>
      </c>
      <c r="I13" s="6">
        <v>10</v>
      </c>
      <c r="Z13" s="5">
        <f t="shared" si="0"/>
        <v>0</v>
      </c>
      <c r="AA13" s="5">
        <f t="shared" si="1"/>
        <v>0</v>
      </c>
    </row>
    <row r="14" spans="1:27" x14ac:dyDescent="0.3">
      <c r="A14" t="s">
        <v>1005</v>
      </c>
      <c r="B14" t="s">
        <v>1006</v>
      </c>
      <c r="C14" t="s">
        <v>1007</v>
      </c>
      <c r="D14" t="s">
        <v>1008</v>
      </c>
      <c r="E14" t="s">
        <v>1009</v>
      </c>
      <c r="F14">
        <v>8</v>
      </c>
      <c r="G14">
        <v>8</v>
      </c>
      <c r="H14" t="s">
        <v>37</v>
      </c>
      <c r="I14" s="6">
        <v>0</v>
      </c>
      <c r="J14" s="2">
        <v>4</v>
      </c>
      <c r="K14" s="2">
        <v>4</v>
      </c>
      <c r="Z14" s="5">
        <f t="shared" si="0"/>
        <v>8</v>
      </c>
      <c r="AA14" s="5">
        <f t="shared" si="1"/>
        <v>8</v>
      </c>
    </row>
    <row r="15" spans="1:27" x14ac:dyDescent="0.3">
      <c r="A15" t="s">
        <v>1034</v>
      </c>
      <c r="B15" t="s">
        <v>1039</v>
      </c>
      <c r="C15" t="s">
        <v>1040</v>
      </c>
      <c r="D15" t="s">
        <v>1041</v>
      </c>
      <c r="E15" t="s">
        <v>1042</v>
      </c>
      <c r="F15">
        <v>6</v>
      </c>
      <c r="G15">
        <v>4</v>
      </c>
      <c r="H15" t="s">
        <v>37</v>
      </c>
      <c r="I15" s="6">
        <v>0</v>
      </c>
      <c r="K15" s="2">
        <v>2</v>
      </c>
      <c r="L15" s="2">
        <v>2</v>
      </c>
      <c r="Z15" s="5">
        <f t="shared" si="0"/>
        <v>4</v>
      </c>
      <c r="AA15" s="5">
        <f t="shared" si="1"/>
        <v>4</v>
      </c>
    </row>
    <row r="16" spans="1:27" x14ac:dyDescent="0.3">
      <c r="A16" t="s">
        <v>1219</v>
      </c>
      <c r="B16" t="s">
        <v>1220</v>
      </c>
      <c r="C16" t="s">
        <v>1221</v>
      </c>
      <c r="D16" t="s">
        <v>1222</v>
      </c>
      <c r="E16" t="s">
        <v>1223</v>
      </c>
      <c r="F16">
        <v>40</v>
      </c>
      <c r="G16">
        <v>40</v>
      </c>
      <c r="H16" t="s">
        <v>32</v>
      </c>
      <c r="I16" s="6">
        <v>0</v>
      </c>
      <c r="J16" s="2">
        <v>5</v>
      </c>
      <c r="K16" s="2">
        <v>10</v>
      </c>
      <c r="L16" s="2">
        <v>10</v>
      </c>
      <c r="M16" s="2">
        <v>10</v>
      </c>
      <c r="N16" s="2">
        <v>5</v>
      </c>
      <c r="Z16" s="5">
        <f t="shared" si="0"/>
        <v>40</v>
      </c>
      <c r="AA16" s="5">
        <f t="shared" si="1"/>
        <v>40</v>
      </c>
    </row>
    <row r="17" spans="1:27" x14ac:dyDescent="0.3">
      <c r="A17" t="s">
        <v>1219</v>
      </c>
      <c r="B17" t="s">
        <v>1224</v>
      </c>
      <c r="C17" t="s">
        <v>1225</v>
      </c>
      <c r="D17" t="s">
        <v>1226</v>
      </c>
      <c r="E17" t="s">
        <v>1227</v>
      </c>
      <c r="F17">
        <v>50</v>
      </c>
      <c r="G17">
        <v>50</v>
      </c>
      <c r="H17" t="s">
        <v>37</v>
      </c>
      <c r="I17" s="6">
        <v>0</v>
      </c>
      <c r="J17" s="2">
        <v>35</v>
      </c>
      <c r="K17" s="2">
        <v>15</v>
      </c>
      <c r="Z17" s="5">
        <f t="shared" si="0"/>
        <v>50</v>
      </c>
      <c r="AA17" s="5">
        <f t="shared" si="1"/>
        <v>50</v>
      </c>
    </row>
    <row r="18" spans="1:27" x14ac:dyDescent="0.3">
      <c r="A18" t="s">
        <v>1444</v>
      </c>
      <c r="B18" t="s">
        <v>1448</v>
      </c>
      <c r="C18" t="s">
        <v>1449</v>
      </c>
      <c r="D18" t="s">
        <v>1450</v>
      </c>
      <c r="E18" t="s">
        <v>1451</v>
      </c>
      <c r="F18">
        <v>125</v>
      </c>
      <c r="G18">
        <v>125</v>
      </c>
      <c r="H18" t="s">
        <v>37</v>
      </c>
      <c r="I18" s="6">
        <v>42</v>
      </c>
      <c r="J18" s="2">
        <v>44</v>
      </c>
      <c r="K18" s="2">
        <v>2</v>
      </c>
      <c r="Z18" s="5">
        <f t="shared" si="0"/>
        <v>46</v>
      </c>
      <c r="AA18" s="5">
        <f t="shared" si="1"/>
        <v>46</v>
      </c>
    </row>
    <row r="19" spans="1:27" x14ac:dyDescent="0.3">
      <c r="A19" t="s">
        <v>1444</v>
      </c>
      <c r="B19" t="s">
        <v>1448</v>
      </c>
      <c r="C19" t="s">
        <v>1452</v>
      </c>
      <c r="D19" t="s">
        <v>1453</v>
      </c>
      <c r="E19" t="s">
        <v>1454</v>
      </c>
      <c r="F19">
        <v>450</v>
      </c>
      <c r="G19">
        <v>450</v>
      </c>
      <c r="H19" t="s">
        <v>37</v>
      </c>
      <c r="I19" s="6">
        <v>0</v>
      </c>
      <c r="J19" s="2">
        <v>50</v>
      </c>
      <c r="K19" s="2">
        <v>50</v>
      </c>
      <c r="L19" s="2">
        <v>50</v>
      </c>
      <c r="M19" s="2">
        <v>50</v>
      </c>
      <c r="N19" s="2">
        <v>50</v>
      </c>
      <c r="O19">
        <v>50</v>
      </c>
      <c r="P19">
        <v>50</v>
      </c>
      <c r="Q19">
        <v>50</v>
      </c>
      <c r="R19">
        <v>25</v>
      </c>
      <c r="Z19" s="5">
        <f t="shared" si="0"/>
        <v>425</v>
      </c>
      <c r="AA19" s="5">
        <f t="shared" si="1"/>
        <v>250</v>
      </c>
    </row>
    <row r="20" spans="1:27" x14ac:dyDescent="0.3">
      <c r="A20" t="s">
        <v>1510</v>
      </c>
      <c r="B20" t="s">
        <v>1514</v>
      </c>
      <c r="C20" t="s">
        <v>1515</v>
      </c>
      <c r="D20" t="s">
        <v>1516</v>
      </c>
      <c r="E20" t="s">
        <v>1517</v>
      </c>
      <c r="F20">
        <v>29</v>
      </c>
      <c r="G20">
        <v>29</v>
      </c>
      <c r="H20" t="s">
        <v>37</v>
      </c>
      <c r="I20" s="6">
        <v>0</v>
      </c>
      <c r="J20" s="2">
        <v>14</v>
      </c>
      <c r="K20" s="2">
        <v>15</v>
      </c>
      <c r="Z20" s="5">
        <f t="shared" si="0"/>
        <v>29</v>
      </c>
      <c r="AA20" s="5">
        <f t="shared" si="1"/>
        <v>29</v>
      </c>
    </row>
    <row r="21" spans="1:27" x14ac:dyDescent="0.3">
      <c r="A21" t="s">
        <v>1607</v>
      </c>
      <c r="B21" t="s">
        <v>1608</v>
      </c>
      <c r="C21" t="s">
        <v>1609</v>
      </c>
      <c r="D21" t="s">
        <v>1610</v>
      </c>
      <c r="E21" t="s">
        <v>1611</v>
      </c>
      <c r="F21">
        <v>76</v>
      </c>
      <c r="G21">
        <v>76</v>
      </c>
      <c r="H21" t="s">
        <v>32</v>
      </c>
      <c r="I21" s="6">
        <v>0</v>
      </c>
      <c r="J21" s="2">
        <v>0</v>
      </c>
      <c r="K21" s="2">
        <v>15</v>
      </c>
      <c r="L21" s="2">
        <v>20</v>
      </c>
      <c r="M21" s="2">
        <v>25</v>
      </c>
      <c r="N21" s="2">
        <v>16</v>
      </c>
      <c r="Z21" s="5">
        <f t="shared" si="0"/>
        <v>76</v>
      </c>
      <c r="AA21" s="5">
        <f t="shared" si="1"/>
        <v>76</v>
      </c>
    </row>
    <row r="22" spans="1:27" x14ac:dyDescent="0.3">
      <c r="A22" t="s">
        <v>1607</v>
      </c>
      <c r="B22" t="s">
        <v>1647</v>
      </c>
      <c r="C22" t="s">
        <v>1648</v>
      </c>
      <c r="D22" t="s">
        <v>1649</v>
      </c>
      <c r="E22" t="s">
        <v>1650</v>
      </c>
      <c r="F22">
        <v>43</v>
      </c>
      <c r="G22">
        <v>43</v>
      </c>
      <c r="H22" t="s">
        <v>37</v>
      </c>
      <c r="I22" s="6">
        <v>0</v>
      </c>
      <c r="J22" s="2">
        <v>0</v>
      </c>
      <c r="K22" s="2">
        <v>3</v>
      </c>
      <c r="L22" s="2">
        <v>20</v>
      </c>
      <c r="M22" s="2">
        <v>20</v>
      </c>
      <c r="N22" s="2">
        <v>0</v>
      </c>
      <c r="O22">
        <v>0</v>
      </c>
      <c r="P22">
        <v>0</v>
      </c>
      <c r="Q22">
        <v>0</v>
      </c>
      <c r="R22">
        <v>0</v>
      </c>
      <c r="S22">
        <v>0</v>
      </c>
      <c r="T22">
        <v>0</v>
      </c>
      <c r="U22">
        <v>0</v>
      </c>
      <c r="V22">
        <v>0</v>
      </c>
      <c r="W22">
        <v>0</v>
      </c>
      <c r="X22">
        <v>0</v>
      </c>
      <c r="Y22">
        <v>0</v>
      </c>
      <c r="Z22" s="5">
        <f t="shared" si="0"/>
        <v>43</v>
      </c>
      <c r="AA22" s="5">
        <f t="shared" si="1"/>
        <v>43</v>
      </c>
    </row>
    <row r="23" spans="1:27" x14ac:dyDescent="0.3">
      <c r="A23" t="s">
        <v>1663</v>
      </c>
      <c r="B23" t="s">
        <v>1664</v>
      </c>
      <c r="C23" t="s">
        <v>1665</v>
      </c>
      <c r="D23" t="s">
        <v>1666</v>
      </c>
      <c r="E23" t="s">
        <v>1667</v>
      </c>
      <c r="F23">
        <v>5</v>
      </c>
      <c r="G23">
        <v>5</v>
      </c>
      <c r="H23" t="s">
        <v>32</v>
      </c>
      <c r="I23" s="6">
        <v>0</v>
      </c>
      <c r="K23" s="2">
        <v>2</v>
      </c>
      <c r="L23" s="2">
        <v>3</v>
      </c>
      <c r="Z23" s="5">
        <f t="shared" si="0"/>
        <v>5</v>
      </c>
      <c r="AA23" s="5">
        <f t="shared" si="1"/>
        <v>5</v>
      </c>
    </row>
    <row r="24" spans="1:27" x14ac:dyDescent="0.3">
      <c r="A24" t="s">
        <v>1831</v>
      </c>
      <c r="B24" t="s">
        <v>1841</v>
      </c>
      <c r="C24" t="s">
        <v>1842</v>
      </c>
      <c r="D24" t="s">
        <v>1843</v>
      </c>
      <c r="E24" t="s">
        <v>1844</v>
      </c>
      <c r="F24">
        <v>1</v>
      </c>
      <c r="G24">
        <v>1</v>
      </c>
      <c r="H24" t="s">
        <v>37</v>
      </c>
      <c r="I24" s="6">
        <v>0</v>
      </c>
      <c r="J24" s="2">
        <v>1</v>
      </c>
      <c r="Z24" s="5">
        <f t="shared" si="0"/>
        <v>1</v>
      </c>
      <c r="AA24" s="5">
        <f t="shared" si="1"/>
        <v>1</v>
      </c>
    </row>
    <row r="25" spans="1:27" x14ac:dyDescent="0.3">
      <c r="A25" t="s">
        <v>1831</v>
      </c>
      <c r="B25" t="s">
        <v>1841</v>
      </c>
      <c r="C25" t="s">
        <v>1845</v>
      </c>
      <c r="D25" t="s">
        <v>1843</v>
      </c>
      <c r="E25" t="s">
        <v>1846</v>
      </c>
      <c r="F25">
        <v>1</v>
      </c>
      <c r="G25">
        <v>1</v>
      </c>
      <c r="H25" t="s">
        <v>48</v>
      </c>
      <c r="I25" s="6">
        <v>1</v>
      </c>
      <c r="Z25" s="5">
        <f t="shared" si="0"/>
        <v>0</v>
      </c>
      <c r="AA25" s="5">
        <f t="shared" si="1"/>
        <v>0</v>
      </c>
    </row>
    <row r="26" spans="1:27" x14ac:dyDescent="0.3">
      <c r="A26" t="s">
        <v>1831</v>
      </c>
      <c r="B26" t="s">
        <v>1841</v>
      </c>
      <c r="C26" t="s">
        <v>1847</v>
      </c>
      <c r="D26" t="s">
        <v>1848</v>
      </c>
      <c r="E26" t="s">
        <v>1849</v>
      </c>
      <c r="F26">
        <v>6</v>
      </c>
      <c r="G26">
        <v>6</v>
      </c>
      <c r="H26" t="s">
        <v>37</v>
      </c>
      <c r="I26" s="6">
        <v>3</v>
      </c>
      <c r="Z26" s="5">
        <f t="shared" si="0"/>
        <v>0</v>
      </c>
      <c r="AA26" s="5">
        <f t="shared" si="1"/>
        <v>0</v>
      </c>
    </row>
    <row r="27" spans="1:27" x14ac:dyDescent="0.3">
      <c r="A27" t="s">
        <v>1899</v>
      </c>
      <c r="B27" t="s">
        <v>1900</v>
      </c>
      <c r="C27" t="s">
        <v>1901</v>
      </c>
      <c r="D27" t="s">
        <v>1902</v>
      </c>
      <c r="E27" t="s">
        <v>1903</v>
      </c>
      <c r="F27">
        <v>4</v>
      </c>
      <c r="G27">
        <v>4</v>
      </c>
      <c r="H27" t="s">
        <v>37</v>
      </c>
      <c r="I27" s="6">
        <v>1</v>
      </c>
      <c r="Z27" s="5">
        <f t="shared" si="0"/>
        <v>0</v>
      </c>
      <c r="AA27" s="5">
        <f t="shared" si="1"/>
        <v>0</v>
      </c>
    </row>
    <row r="28" spans="1:27" x14ac:dyDescent="0.3">
      <c r="A28" t="s">
        <v>1919</v>
      </c>
      <c r="B28" t="s">
        <v>1920</v>
      </c>
      <c r="C28" t="s">
        <v>1921</v>
      </c>
      <c r="D28" t="s">
        <v>1922</v>
      </c>
      <c r="E28" t="s">
        <v>1923</v>
      </c>
      <c r="F28">
        <v>53</v>
      </c>
      <c r="G28">
        <v>53</v>
      </c>
      <c r="H28" t="s">
        <v>32</v>
      </c>
      <c r="I28" s="6">
        <v>0</v>
      </c>
      <c r="N28" s="2">
        <v>25</v>
      </c>
      <c r="O28">
        <v>28</v>
      </c>
      <c r="Z28" s="5">
        <f t="shared" si="0"/>
        <v>53</v>
      </c>
      <c r="AA28" s="5">
        <f t="shared" si="1"/>
        <v>25</v>
      </c>
    </row>
    <row r="29" spans="1:27" x14ac:dyDescent="0.3">
      <c r="A29" t="s">
        <v>1969</v>
      </c>
      <c r="B29" t="s">
        <v>1979</v>
      </c>
      <c r="C29" t="s">
        <v>1980</v>
      </c>
      <c r="D29" t="s">
        <v>1981</v>
      </c>
      <c r="E29" t="s">
        <v>1982</v>
      </c>
      <c r="F29">
        <v>40</v>
      </c>
      <c r="G29">
        <v>40</v>
      </c>
      <c r="H29" t="s">
        <v>37</v>
      </c>
      <c r="I29" s="6">
        <v>0</v>
      </c>
      <c r="J29" s="2">
        <v>15</v>
      </c>
      <c r="K29" s="2">
        <v>15</v>
      </c>
      <c r="L29" s="2">
        <v>10</v>
      </c>
      <c r="Z29" s="5">
        <f t="shared" si="0"/>
        <v>40</v>
      </c>
      <c r="AA29" s="5">
        <f t="shared" si="1"/>
        <v>40</v>
      </c>
    </row>
    <row r="30" spans="1:27" x14ac:dyDescent="0.3">
      <c r="A30" t="s">
        <v>1983</v>
      </c>
      <c r="B30" t="s">
        <v>1984</v>
      </c>
      <c r="C30" t="s">
        <v>1985</v>
      </c>
      <c r="D30" t="s">
        <v>1986</v>
      </c>
      <c r="E30" t="s">
        <v>1987</v>
      </c>
      <c r="F30">
        <v>4</v>
      </c>
      <c r="G30">
        <v>4</v>
      </c>
      <c r="H30" t="s">
        <v>32</v>
      </c>
      <c r="I30" s="6">
        <v>0</v>
      </c>
      <c r="M30" s="2">
        <v>2</v>
      </c>
      <c r="N30" s="2">
        <v>2</v>
      </c>
      <c r="Z30" s="5">
        <f t="shared" si="0"/>
        <v>4</v>
      </c>
      <c r="AA30" s="5">
        <f t="shared" si="1"/>
        <v>4</v>
      </c>
    </row>
    <row r="31" spans="1:27" x14ac:dyDescent="0.3">
      <c r="A31" t="s">
        <v>1983</v>
      </c>
      <c r="B31" t="s">
        <v>1988</v>
      </c>
      <c r="C31" t="s">
        <v>1989</v>
      </c>
      <c r="D31" t="s">
        <v>1990</v>
      </c>
      <c r="E31" t="s">
        <v>1991</v>
      </c>
      <c r="F31">
        <v>17</v>
      </c>
      <c r="G31">
        <v>17</v>
      </c>
      <c r="H31" t="s">
        <v>37</v>
      </c>
      <c r="I31" s="6">
        <v>1</v>
      </c>
      <c r="J31" s="2">
        <v>4</v>
      </c>
      <c r="K31" s="2">
        <v>3</v>
      </c>
      <c r="Z31" s="5">
        <f t="shared" si="0"/>
        <v>7</v>
      </c>
      <c r="AA31" s="5">
        <f t="shared" si="1"/>
        <v>7</v>
      </c>
    </row>
    <row r="32" spans="1:27" x14ac:dyDescent="0.3">
      <c r="A32" t="s">
        <v>2081</v>
      </c>
      <c r="B32" t="s">
        <v>2085</v>
      </c>
      <c r="C32" t="s">
        <v>2086</v>
      </c>
      <c r="D32" t="s">
        <v>2087</v>
      </c>
      <c r="E32" t="s">
        <v>2088</v>
      </c>
      <c r="F32">
        <v>4</v>
      </c>
      <c r="G32">
        <v>4</v>
      </c>
      <c r="H32" t="s">
        <v>32</v>
      </c>
      <c r="I32" s="6">
        <v>0</v>
      </c>
      <c r="J32" s="2">
        <v>4</v>
      </c>
      <c r="Z32" s="5">
        <f t="shared" si="0"/>
        <v>4</v>
      </c>
      <c r="AA32" s="5">
        <f t="shared" si="1"/>
        <v>4</v>
      </c>
    </row>
    <row r="33" spans="1:27" x14ac:dyDescent="0.3">
      <c r="A33" t="s">
        <v>2105</v>
      </c>
      <c r="B33" t="s">
        <v>2106</v>
      </c>
      <c r="C33" t="s">
        <v>2107</v>
      </c>
      <c r="D33" t="s">
        <v>2108</v>
      </c>
      <c r="E33" t="s">
        <v>2109</v>
      </c>
      <c r="F33">
        <v>226</v>
      </c>
      <c r="G33">
        <v>226</v>
      </c>
      <c r="H33" t="s">
        <v>37</v>
      </c>
      <c r="I33" s="6">
        <v>37</v>
      </c>
      <c r="J33" s="2">
        <v>50</v>
      </c>
      <c r="K33" s="2">
        <v>50</v>
      </c>
      <c r="L33" s="2">
        <v>50</v>
      </c>
      <c r="M33" s="2">
        <v>33</v>
      </c>
      <c r="N33" s="2">
        <v>4</v>
      </c>
      <c r="Z33" s="5">
        <f t="shared" si="0"/>
        <v>187</v>
      </c>
      <c r="AA33" s="5">
        <f t="shared" si="1"/>
        <v>187</v>
      </c>
    </row>
    <row r="34" spans="1:27" s="47" customFormat="1" x14ac:dyDescent="0.3">
      <c r="A34" s="47" t="s">
        <v>2140</v>
      </c>
      <c r="I34" s="51">
        <f>SUM(I2:I33)</f>
        <v>159</v>
      </c>
      <c r="J34" s="47">
        <f>SUM(J2:J33)</f>
        <v>465</v>
      </c>
      <c r="K34" s="47">
        <f t="shared" ref="K34:Y34" si="2">SUM(K2:K33)</f>
        <v>425</v>
      </c>
      <c r="L34" s="47">
        <f t="shared" si="2"/>
        <v>255</v>
      </c>
      <c r="M34" s="47">
        <f t="shared" si="2"/>
        <v>221</v>
      </c>
      <c r="N34" s="47">
        <f t="shared" si="2"/>
        <v>191</v>
      </c>
      <c r="O34" s="47">
        <f t="shared" si="2"/>
        <v>128</v>
      </c>
      <c r="P34" s="47">
        <f t="shared" si="2"/>
        <v>75</v>
      </c>
      <c r="Q34" s="47">
        <f t="shared" si="2"/>
        <v>50</v>
      </c>
      <c r="R34" s="47">
        <f t="shared" si="2"/>
        <v>25</v>
      </c>
      <c r="S34" s="47">
        <f t="shared" si="2"/>
        <v>0</v>
      </c>
      <c r="T34" s="47">
        <f t="shared" si="2"/>
        <v>0</v>
      </c>
      <c r="U34" s="47">
        <f t="shared" si="2"/>
        <v>0</v>
      </c>
      <c r="V34" s="47">
        <f t="shared" si="2"/>
        <v>0</v>
      </c>
      <c r="W34" s="47">
        <f t="shared" si="2"/>
        <v>0</v>
      </c>
      <c r="X34" s="47">
        <f t="shared" si="2"/>
        <v>0</v>
      </c>
      <c r="Y34" s="47">
        <f t="shared" si="2"/>
        <v>0</v>
      </c>
      <c r="Z34" s="47">
        <f>SUM(J34:X34)</f>
        <v>1835</v>
      </c>
      <c r="AA34" s="47">
        <f>SUM(J34:N34)</f>
        <v>1557</v>
      </c>
    </row>
  </sheetData>
  <autoFilter ref="A1:AA33" xr:uid="{34C589B4-9066-429F-A7FC-2987E28D648F}"/>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195F-E9AA-4758-BFA8-28CCCAF94E66}">
  <dimension ref="A1:AA26"/>
  <sheetViews>
    <sheetView topLeftCell="J2" workbookViewId="0">
      <selection activeCell="AA26" sqref="AA26"/>
    </sheetView>
  </sheetViews>
  <sheetFormatPr defaultColWidth="8.88671875" defaultRowHeight="14.4" x14ac:dyDescent="0.3"/>
  <cols>
    <col min="1" max="1" width="17.5546875" customWidth="1"/>
    <col min="8" max="8" width="6.33203125" bestFit="1" customWidth="1"/>
    <col min="9" max="9" width="10.33203125" style="1" bestFit="1" customWidth="1"/>
    <col min="10" max="14" width="8.88671875" style="2"/>
    <col min="26" max="26" width="8.88671875" style="41"/>
    <col min="27" max="27" width="8.88671875" style="2"/>
  </cols>
  <sheetData>
    <row r="1" spans="1:27" s="9" customFormat="1" ht="68.400000000000006" x14ac:dyDescent="0.3">
      <c r="A1" s="7" t="s">
        <v>1</v>
      </c>
      <c r="B1" s="8" t="s">
        <v>2141</v>
      </c>
      <c r="C1" s="7" t="s">
        <v>2142</v>
      </c>
      <c r="D1" s="7" t="s">
        <v>4</v>
      </c>
      <c r="E1" s="7" t="s">
        <v>5</v>
      </c>
      <c r="F1" s="8" t="s">
        <v>6</v>
      </c>
      <c r="G1" s="8" t="s">
        <v>2143</v>
      </c>
      <c r="H1" s="7" t="s">
        <v>8</v>
      </c>
      <c r="I1" s="23" t="s">
        <v>2144</v>
      </c>
      <c r="J1" s="29" t="s">
        <v>10</v>
      </c>
      <c r="K1" s="29" t="s">
        <v>11</v>
      </c>
      <c r="L1" s="29" t="s">
        <v>12</v>
      </c>
      <c r="M1" s="29" t="s">
        <v>13</v>
      </c>
      <c r="N1" s="30" t="s">
        <v>14</v>
      </c>
      <c r="O1" s="7" t="s">
        <v>15</v>
      </c>
      <c r="P1" s="7" t="s">
        <v>16</v>
      </c>
      <c r="Q1" s="7" t="s">
        <v>17</v>
      </c>
      <c r="R1" s="7" t="s">
        <v>18</v>
      </c>
      <c r="S1" s="7" t="s">
        <v>19</v>
      </c>
      <c r="T1" s="7" t="s">
        <v>20</v>
      </c>
      <c r="U1" s="7" t="s">
        <v>21</v>
      </c>
      <c r="V1" s="7" t="s">
        <v>22</v>
      </c>
      <c r="W1" s="7" t="s">
        <v>23</v>
      </c>
      <c r="X1" s="7" t="s">
        <v>24</v>
      </c>
      <c r="Y1" s="7" t="s">
        <v>25</v>
      </c>
      <c r="Z1" s="39" t="s">
        <v>2145</v>
      </c>
      <c r="AA1" s="42" t="s">
        <v>27</v>
      </c>
    </row>
    <row r="2" spans="1:27" x14ac:dyDescent="0.3">
      <c r="A2" s="10" t="s">
        <v>792</v>
      </c>
      <c r="B2" s="10" t="s">
        <v>2146</v>
      </c>
      <c r="C2" s="10" t="s">
        <v>2147</v>
      </c>
      <c r="D2" s="10" t="s">
        <v>2148</v>
      </c>
      <c r="E2" s="10" t="s">
        <v>2149</v>
      </c>
      <c r="F2" s="10">
        <v>50</v>
      </c>
      <c r="G2" s="10">
        <v>50</v>
      </c>
      <c r="H2" s="10" t="s">
        <v>2147</v>
      </c>
      <c r="I2" s="24" t="s">
        <v>2147</v>
      </c>
      <c r="J2" s="31" t="s">
        <v>2147</v>
      </c>
      <c r="K2" s="31" t="s">
        <v>2147</v>
      </c>
      <c r="L2" s="31" t="s">
        <v>2147</v>
      </c>
      <c r="M2" s="31" t="s">
        <v>2147</v>
      </c>
      <c r="N2" s="32" t="s">
        <v>2147</v>
      </c>
      <c r="O2" s="11" t="s">
        <v>2147</v>
      </c>
      <c r="P2" s="11" t="s">
        <v>2147</v>
      </c>
      <c r="Q2" s="12" t="s">
        <v>2147</v>
      </c>
      <c r="R2" s="12" t="s">
        <v>2147</v>
      </c>
      <c r="S2" s="12">
        <v>25</v>
      </c>
      <c r="T2" s="12">
        <v>25</v>
      </c>
      <c r="U2" s="11" t="s">
        <v>2147</v>
      </c>
      <c r="V2" s="11" t="s">
        <v>2147</v>
      </c>
      <c r="W2" s="11" t="s">
        <v>2147</v>
      </c>
      <c r="X2" s="11" t="s">
        <v>2147</v>
      </c>
      <c r="Y2" s="11" t="s">
        <v>2147</v>
      </c>
      <c r="Z2" s="40">
        <f>SUM(J2:X2)</f>
        <v>50</v>
      </c>
      <c r="AA2" s="43">
        <f>SUM(J2:N2)</f>
        <v>0</v>
      </c>
    </row>
    <row r="3" spans="1:27" x14ac:dyDescent="0.3">
      <c r="A3" s="10" t="s">
        <v>792</v>
      </c>
      <c r="B3" s="10" t="s">
        <v>2150</v>
      </c>
      <c r="C3" s="10" t="s">
        <v>2147</v>
      </c>
      <c r="D3" s="10" t="s">
        <v>2151</v>
      </c>
      <c r="E3" s="10" t="s">
        <v>2149</v>
      </c>
      <c r="F3" s="10">
        <v>50</v>
      </c>
      <c r="G3" s="10">
        <v>50</v>
      </c>
      <c r="H3" s="10" t="s">
        <v>2147</v>
      </c>
      <c r="I3" s="24" t="s">
        <v>2147</v>
      </c>
      <c r="J3" s="31" t="s">
        <v>2147</v>
      </c>
      <c r="K3" s="31" t="s">
        <v>2147</v>
      </c>
      <c r="L3" s="31">
        <v>7</v>
      </c>
      <c r="M3" s="33">
        <v>10</v>
      </c>
      <c r="N3" s="34">
        <v>10</v>
      </c>
      <c r="O3" s="12">
        <v>10</v>
      </c>
      <c r="P3" s="12">
        <v>13</v>
      </c>
      <c r="Q3" s="11" t="s">
        <v>2147</v>
      </c>
      <c r="R3" s="11" t="s">
        <v>2147</v>
      </c>
      <c r="S3" s="11" t="s">
        <v>2147</v>
      </c>
      <c r="T3" s="11" t="s">
        <v>2147</v>
      </c>
      <c r="U3" s="11" t="s">
        <v>2147</v>
      </c>
      <c r="V3" s="11" t="s">
        <v>2147</v>
      </c>
      <c r="W3" s="11" t="s">
        <v>2147</v>
      </c>
      <c r="X3" s="11" t="s">
        <v>2147</v>
      </c>
      <c r="Y3" s="11" t="s">
        <v>2147</v>
      </c>
      <c r="Z3" s="40">
        <f t="shared" ref="Z3:Z25" si="0">SUM(J3:X3)</f>
        <v>50</v>
      </c>
      <c r="AA3" s="43">
        <f t="shared" ref="AA3:AA25" si="1">SUM(J3:N3)</f>
        <v>27</v>
      </c>
    </row>
    <row r="4" spans="1:27" x14ac:dyDescent="0.3">
      <c r="A4" s="10" t="s">
        <v>792</v>
      </c>
      <c r="B4" s="10" t="s">
        <v>2152</v>
      </c>
      <c r="C4" s="10" t="s">
        <v>2147</v>
      </c>
      <c r="D4" s="10" t="s">
        <v>2153</v>
      </c>
      <c r="E4" s="10" t="s">
        <v>2149</v>
      </c>
      <c r="F4" s="10">
        <v>43</v>
      </c>
      <c r="G4" s="10">
        <v>43</v>
      </c>
      <c r="H4" s="10" t="s">
        <v>2147</v>
      </c>
      <c r="I4" s="24" t="s">
        <v>2147</v>
      </c>
      <c r="J4" s="31" t="s">
        <v>2147</v>
      </c>
      <c r="K4" s="31" t="s">
        <v>2147</v>
      </c>
      <c r="L4" s="31" t="s">
        <v>2147</v>
      </c>
      <c r="M4" s="33" t="s">
        <v>2147</v>
      </c>
      <c r="N4" s="34" t="s">
        <v>2147</v>
      </c>
      <c r="O4" s="12" t="s">
        <v>2147</v>
      </c>
      <c r="P4" s="12" t="s">
        <v>2147</v>
      </c>
      <c r="Q4" s="11" t="s">
        <v>2147</v>
      </c>
      <c r="R4" s="11" t="s">
        <v>2147</v>
      </c>
      <c r="S4" s="11" t="s">
        <v>2147</v>
      </c>
      <c r="T4" s="11" t="s">
        <v>2147</v>
      </c>
      <c r="U4" s="11" t="s">
        <v>2147</v>
      </c>
      <c r="V4" s="11" t="s">
        <v>2147</v>
      </c>
      <c r="W4" s="11" t="s">
        <v>2147</v>
      </c>
      <c r="X4" s="11" t="s">
        <v>2147</v>
      </c>
      <c r="Y4" s="11" t="s">
        <v>2147</v>
      </c>
      <c r="Z4" s="40">
        <f t="shared" si="0"/>
        <v>0</v>
      </c>
      <c r="AA4" s="43">
        <f t="shared" si="1"/>
        <v>0</v>
      </c>
    </row>
    <row r="5" spans="1:27" x14ac:dyDescent="0.3">
      <c r="A5" s="10" t="s">
        <v>792</v>
      </c>
      <c r="B5" s="10" t="s">
        <v>799</v>
      </c>
      <c r="C5" s="10" t="s">
        <v>2147</v>
      </c>
      <c r="D5" s="10" t="s">
        <v>2154</v>
      </c>
      <c r="E5" s="10" t="s">
        <v>2155</v>
      </c>
      <c r="F5" s="10">
        <v>11</v>
      </c>
      <c r="G5" s="10">
        <v>11</v>
      </c>
      <c r="H5" s="10" t="s">
        <v>2147</v>
      </c>
      <c r="I5" s="24" t="s">
        <v>2147</v>
      </c>
      <c r="J5" s="31" t="s">
        <v>2147</v>
      </c>
      <c r="K5" s="31" t="s">
        <v>2147</v>
      </c>
      <c r="L5" s="31" t="s">
        <v>2147</v>
      </c>
      <c r="M5" s="33" t="s">
        <v>2147</v>
      </c>
      <c r="N5" s="34" t="s">
        <v>2147</v>
      </c>
      <c r="O5" s="12" t="s">
        <v>2147</v>
      </c>
      <c r="P5" s="12" t="s">
        <v>2147</v>
      </c>
      <c r="Q5" s="11" t="s">
        <v>2147</v>
      </c>
      <c r="R5" s="11" t="s">
        <v>2147</v>
      </c>
      <c r="S5" s="11" t="s">
        <v>2147</v>
      </c>
      <c r="T5" s="11" t="s">
        <v>2147</v>
      </c>
      <c r="U5" s="11" t="s">
        <v>2147</v>
      </c>
      <c r="V5" s="11" t="s">
        <v>2147</v>
      </c>
      <c r="W5" s="11" t="s">
        <v>2147</v>
      </c>
      <c r="X5" s="11" t="s">
        <v>2147</v>
      </c>
      <c r="Y5" s="11" t="s">
        <v>2147</v>
      </c>
      <c r="Z5" s="40">
        <f t="shared" si="0"/>
        <v>0</v>
      </c>
      <c r="AA5" s="43">
        <f t="shared" si="1"/>
        <v>0</v>
      </c>
    </row>
    <row r="6" spans="1:27" x14ac:dyDescent="0.3">
      <c r="A6" s="13" t="s">
        <v>275</v>
      </c>
      <c r="B6" s="13" t="s">
        <v>2106</v>
      </c>
      <c r="C6" s="10" t="s">
        <v>2147</v>
      </c>
      <c r="D6" s="10" t="s">
        <v>2156</v>
      </c>
      <c r="E6" s="10" t="s">
        <v>2155</v>
      </c>
      <c r="F6" s="10">
        <v>70</v>
      </c>
      <c r="G6" s="10">
        <v>70</v>
      </c>
      <c r="H6" s="10" t="s">
        <v>2147</v>
      </c>
      <c r="I6" s="24" t="s">
        <v>2147</v>
      </c>
      <c r="J6" s="31" t="s">
        <v>2147</v>
      </c>
      <c r="K6" s="31" t="s">
        <v>2147</v>
      </c>
      <c r="L6" s="31" t="s">
        <v>2147</v>
      </c>
      <c r="M6" s="31" t="s">
        <v>2147</v>
      </c>
      <c r="N6" s="32">
        <v>5</v>
      </c>
      <c r="O6" s="11">
        <v>50</v>
      </c>
      <c r="P6" s="11">
        <v>15</v>
      </c>
      <c r="Q6" s="11"/>
      <c r="R6" s="11"/>
      <c r="S6" s="11"/>
      <c r="T6" s="11"/>
      <c r="U6" s="11" t="s">
        <v>2147</v>
      </c>
      <c r="V6" s="11" t="s">
        <v>2147</v>
      </c>
      <c r="W6" s="11" t="s">
        <v>2147</v>
      </c>
      <c r="X6" s="11" t="s">
        <v>2147</v>
      </c>
      <c r="Y6" s="11" t="s">
        <v>2147</v>
      </c>
      <c r="Z6" s="40">
        <f t="shared" si="0"/>
        <v>70</v>
      </c>
      <c r="AA6" s="43">
        <f t="shared" si="1"/>
        <v>5</v>
      </c>
    </row>
    <row r="7" spans="1:27" x14ac:dyDescent="0.3">
      <c r="A7" s="10" t="s">
        <v>2059</v>
      </c>
      <c r="B7" s="10" t="s">
        <v>2157</v>
      </c>
      <c r="C7" s="10" t="s">
        <v>2158</v>
      </c>
      <c r="D7" s="10" t="s">
        <v>2059</v>
      </c>
      <c r="E7" s="10" t="s">
        <v>2149</v>
      </c>
      <c r="F7" s="10">
        <v>500</v>
      </c>
      <c r="G7" s="10">
        <v>500</v>
      </c>
      <c r="H7" s="10" t="s">
        <v>2159</v>
      </c>
      <c r="I7" s="24" t="s">
        <v>2147</v>
      </c>
      <c r="J7" s="31"/>
      <c r="K7" s="31"/>
      <c r="L7" s="33"/>
      <c r="M7" s="33"/>
      <c r="N7" s="34">
        <v>50</v>
      </c>
      <c r="O7" s="12">
        <v>50</v>
      </c>
      <c r="P7" s="12">
        <v>50</v>
      </c>
      <c r="Q7" s="12">
        <v>50</v>
      </c>
      <c r="R7" s="12">
        <v>50</v>
      </c>
      <c r="S7" s="12">
        <v>50</v>
      </c>
      <c r="T7" s="12">
        <v>50</v>
      </c>
      <c r="U7" s="12">
        <v>50</v>
      </c>
      <c r="V7" s="12">
        <v>50</v>
      </c>
      <c r="W7" s="12">
        <v>50</v>
      </c>
      <c r="X7" s="11"/>
      <c r="Y7" s="11"/>
      <c r="Z7" s="40">
        <f t="shared" si="0"/>
        <v>500</v>
      </c>
      <c r="AA7" s="43">
        <f t="shared" si="1"/>
        <v>50</v>
      </c>
    </row>
    <row r="8" spans="1:27" x14ac:dyDescent="0.3">
      <c r="A8" s="10" t="s">
        <v>2059</v>
      </c>
      <c r="B8" s="10" t="s">
        <v>2157</v>
      </c>
      <c r="C8" s="10" t="s">
        <v>2160</v>
      </c>
      <c r="D8" s="10" t="s">
        <v>2059</v>
      </c>
      <c r="E8" s="10" t="s">
        <v>2149</v>
      </c>
      <c r="F8" s="10">
        <v>1110</v>
      </c>
      <c r="G8" s="10">
        <v>1110</v>
      </c>
      <c r="H8" s="10" t="s">
        <v>2159</v>
      </c>
      <c r="I8" s="24" t="s">
        <v>2147</v>
      </c>
      <c r="J8" s="31"/>
      <c r="K8" s="33"/>
      <c r="L8" s="33">
        <v>50</v>
      </c>
      <c r="M8" s="33">
        <v>50</v>
      </c>
      <c r="N8" s="34">
        <v>100</v>
      </c>
      <c r="O8" s="12">
        <v>150</v>
      </c>
      <c r="P8" s="12">
        <v>150</v>
      </c>
      <c r="Q8" s="12">
        <v>150</v>
      </c>
      <c r="R8" s="12">
        <v>110</v>
      </c>
      <c r="S8" s="12">
        <v>100</v>
      </c>
      <c r="T8" s="12">
        <v>100</v>
      </c>
      <c r="U8" s="12">
        <v>100</v>
      </c>
      <c r="V8" s="12">
        <v>50</v>
      </c>
      <c r="W8" s="12"/>
      <c r="X8" s="11"/>
      <c r="Y8" s="11"/>
      <c r="Z8" s="40">
        <f t="shared" si="0"/>
        <v>1110</v>
      </c>
      <c r="AA8" s="43">
        <f t="shared" si="1"/>
        <v>200</v>
      </c>
    </row>
    <row r="9" spans="1:27" x14ac:dyDescent="0.3">
      <c r="A9" s="10" t="s">
        <v>2059</v>
      </c>
      <c r="B9" s="10" t="s">
        <v>2157</v>
      </c>
      <c r="C9" s="10" t="s">
        <v>2147</v>
      </c>
      <c r="D9" s="10" t="s">
        <v>2059</v>
      </c>
      <c r="E9" s="10" t="s">
        <v>2149</v>
      </c>
      <c r="F9" s="10">
        <v>2400</v>
      </c>
      <c r="G9" s="10">
        <v>2400</v>
      </c>
      <c r="H9" s="10" t="s">
        <v>2147</v>
      </c>
      <c r="I9" s="24" t="s">
        <v>2147</v>
      </c>
      <c r="J9" s="31"/>
      <c r="K9" s="33"/>
      <c r="L9" s="33"/>
      <c r="M9" s="33"/>
      <c r="N9" s="34"/>
      <c r="O9" s="12"/>
      <c r="P9" s="12"/>
      <c r="Q9" s="12"/>
      <c r="R9" s="12"/>
      <c r="S9" s="12"/>
      <c r="T9" s="12"/>
      <c r="U9" s="11"/>
      <c r="V9" s="11">
        <v>140</v>
      </c>
      <c r="W9" s="12">
        <v>140</v>
      </c>
      <c r="X9" s="12">
        <v>140</v>
      </c>
      <c r="Y9" s="12">
        <v>1980</v>
      </c>
      <c r="Z9" s="40">
        <f t="shared" si="0"/>
        <v>420</v>
      </c>
      <c r="AA9" s="43">
        <f t="shared" si="1"/>
        <v>0</v>
      </c>
    </row>
    <row r="10" spans="1:27" x14ac:dyDescent="0.3">
      <c r="A10" t="s">
        <v>1919</v>
      </c>
      <c r="B10" t="s">
        <v>1920</v>
      </c>
      <c r="D10" t="s">
        <v>2161</v>
      </c>
      <c r="F10">
        <v>497</v>
      </c>
      <c r="G10">
        <v>497</v>
      </c>
      <c r="I10" s="25"/>
      <c r="J10" s="35"/>
      <c r="K10" s="35"/>
      <c r="L10" s="35"/>
      <c r="M10" s="35"/>
      <c r="N10" s="35"/>
      <c r="O10" s="14"/>
      <c r="P10" s="14">
        <v>47</v>
      </c>
      <c r="Q10" s="14">
        <v>50</v>
      </c>
      <c r="R10" s="14">
        <v>50</v>
      </c>
      <c r="S10" s="14">
        <v>50</v>
      </c>
      <c r="T10" s="14">
        <v>50</v>
      </c>
      <c r="U10" s="14">
        <v>50</v>
      </c>
      <c r="V10" s="14">
        <v>50</v>
      </c>
      <c r="W10" s="14">
        <v>50</v>
      </c>
      <c r="X10" s="14">
        <v>50</v>
      </c>
      <c r="Y10" s="14">
        <v>50</v>
      </c>
      <c r="Z10" s="40">
        <f t="shared" si="0"/>
        <v>447</v>
      </c>
      <c r="AA10" s="43">
        <f t="shared" si="1"/>
        <v>0</v>
      </c>
    </row>
    <row r="11" spans="1:27" x14ac:dyDescent="0.3">
      <c r="A11" s="10" t="s">
        <v>177</v>
      </c>
      <c r="B11" s="10" t="s">
        <v>2162</v>
      </c>
      <c r="C11" s="15" t="s">
        <v>2147</v>
      </c>
      <c r="D11" s="10" t="s">
        <v>2163</v>
      </c>
      <c r="E11" s="10" t="s">
        <v>2149</v>
      </c>
      <c r="F11" s="10">
        <v>20</v>
      </c>
      <c r="G11" s="10">
        <v>20</v>
      </c>
      <c r="H11" s="10" t="s">
        <v>2147</v>
      </c>
      <c r="I11" s="24" t="s">
        <v>2147</v>
      </c>
      <c r="J11" s="31" t="s">
        <v>2147</v>
      </c>
      <c r="K11" s="31" t="s">
        <v>2147</v>
      </c>
      <c r="L11" s="31" t="s">
        <v>2147</v>
      </c>
      <c r="M11" s="31" t="s">
        <v>2147</v>
      </c>
      <c r="N11" s="32" t="s">
        <v>2147</v>
      </c>
      <c r="O11" s="12">
        <v>10</v>
      </c>
      <c r="P11" s="12">
        <v>10</v>
      </c>
      <c r="Q11" s="11" t="s">
        <v>2147</v>
      </c>
      <c r="R11" s="11" t="s">
        <v>2147</v>
      </c>
      <c r="S11" s="11" t="s">
        <v>2147</v>
      </c>
      <c r="T11" s="11" t="s">
        <v>2147</v>
      </c>
      <c r="U11" s="11" t="s">
        <v>2147</v>
      </c>
      <c r="V11" s="11" t="s">
        <v>2147</v>
      </c>
      <c r="W11" s="11" t="s">
        <v>2147</v>
      </c>
      <c r="X11" s="11" t="s">
        <v>2147</v>
      </c>
      <c r="Y11" s="11" t="s">
        <v>2147</v>
      </c>
      <c r="Z11" s="40">
        <f t="shared" si="0"/>
        <v>20</v>
      </c>
      <c r="AA11" s="43">
        <f t="shared" si="1"/>
        <v>0</v>
      </c>
    </row>
    <row r="12" spans="1:27" x14ac:dyDescent="0.3">
      <c r="A12" s="10" t="s">
        <v>2164</v>
      </c>
      <c r="B12" s="10" t="s">
        <v>2165</v>
      </c>
      <c r="C12" s="16" t="s">
        <v>2166</v>
      </c>
      <c r="D12" s="10" t="s">
        <v>2167</v>
      </c>
      <c r="E12" s="10" t="s">
        <v>2149</v>
      </c>
      <c r="F12" s="10">
        <v>20</v>
      </c>
      <c r="G12" s="10">
        <v>20</v>
      </c>
      <c r="H12" s="10" t="s">
        <v>2147</v>
      </c>
      <c r="I12" s="24" t="s">
        <v>2147</v>
      </c>
      <c r="J12" s="35"/>
      <c r="K12" s="33">
        <v>10</v>
      </c>
      <c r="L12" s="33">
        <v>10</v>
      </c>
      <c r="M12" s="31" t="s">
        <v>2147</v>
      </c>
      <c r="N12" s="32" t="s">
        <v>2147</v>
      </c>
      <c r="O12" s="11" t="s">
        <v>2147</v>
      </c>
      <c r="P12" s="11" t="s">
        <v>2147</v>
      </c>
      <c r="Q12" s="11" t="s">
        <v>2147</v>
      </c>
      <c r="R12" s="11" t="s">
        <v>2147</v>
      </c>
      <c r="S12" s="11" t="s">
        <v>2147</v>
      </c>
      <c r="T12" s="11" t="s">
        <v>2147</v>
      </c>
      <c r="U12" s="11" t="s">
        <v>2147</v>
      </c>
      <c r="V12" s="11" t="s">
        <v>2147</v>
      </c>
      <c r="W12" s="11" t="s">
        <v>2147</v>
      </c>
      <c r="X12" s="11" t="s">
        <v>2147</v>
      </c>
      <c r="Y12" s="11" t="s">
        <v>2147</v>
      </c>
      <c r="Z12" s="40">
        <f t="shared" si="0"/>
        <v>20</v>
      </c>
      <c r="AA12" s="43">
        <f t="shared" si="1"/>
        <v>20</v>
      </c>
    </row>
    <row r="13" spans="1:27" x14ac:dyDescent="0.3">
      <c r="A13" s="10" t="s">
        <v>490</v>
      </c>
      <c r="B13" s="10" t="s">
        <v>491</v>
      </c>
      <c r="C13" s="16" t="s">
        <v>2147</v>
      </c>
      <c r="D13" s="10" t="s">
        <v>2168</v>
      </c>
      <c r="E13" s="10" t="s">
        <v>2155</v>
      </c>
      <c r="F13" s="10">
        <v>32</v>
      </c>
      <c r="G13" s="10">
        <v>32</v>
      </c>
      <c r="H13" s="10" t="s">
        <v>2147</v>
      </c>
      <c r="I13" s="24" t="s">
        <v>2147</v>
      </c>
      <c r="J13" s="33" t="s">
        <v>2147</v>
      </c>
      <c r="K13" s="33" t="s">
        <v>2147</v>
      </c>
      <c r="L13" s="33" t="s">
        <v>2147</v>
      </c>
      <c r="M13" s="31" t="s">
        <v>2147</v>
      </c>
      <c r="N13" s="32" t="s">
        <v>2147</v>
      </c>
      <c r="O13" s="11">
        <v>10</v>
      </c>
      <c r="P13" s="11">
        <v>12</v>
      </c>
      <c r="Q13" s="11">
        <v>10</v>
      </c>
      <c r="R13" s="11" t="s">
        <v>2147</v>
      </c>
      <c r="S13" s="11" t="s">
        <v>2147</v>
      </c>
      <c r="T13" s="11" t="s">
        <v>2147</v>
      </c>
      <c r="U13" s="11" t="s">
        <v>2147</v>
      </c>
      <c r="V13" s="11" t="s">
        <v>2147</v>
      </c>
      <c r="W13" s="11" t="s">
        <v>2147</v>
      </c>
      <c r="X13" s="11" t="s">
        <v>2147</v>
      </c>
      <c r="Y13" s="11" t="s">
        <v>2147</v>
      </c>
      <c r="Z13" s="40">
        <f t="shared" si="0"/>
        <v>32</v>
      </c>
      <c r="AA13" s="43">
        <f t="shared" si="1"/>
        <v>0</v>
      </c>
    </row>
    <row r="14" spans="1:27" x14ac:dyDescent="0.3">
      <c r="A14" t="s">
        <v>543</v>
      </c>
      <c r="B14" t="s">
        <v>544</v>
      </c>
      <c r="C14" t="s">
        <v>2169</v>
      </c>
      <c r="D14" t="s">
        <v>2170</v>
      </c>
      <c r="E14" t="s">
        <v>2171</v>
      </c>
      <c r="F14">
        <v>36</v>
      </c>
      <c r="G14">
        <v>36</v>
      </c>
      <c r="H14" t="s">
        <v>2159</v>
      </c>
      <c r="I14" s="27"/>
      <c r="J14" s="35"/>
      <c r="K14" s="35"/>
      <c r="L14" s="38">
        <v>10</v>
      </c>
      <c r="M14" s="38">
        <v>15</v>
      </c>
      <c r="N14" s="36">
        <v>11</v>
      </c>
      <c r="O14" s="21"/>
      <c r="P14" s="22"/>
      <c r="Q14" s="22"/>
      <c r="R14" s="22"/>
      <c r="S14" s="22"/>
      <c r="T14" s="22"/>
      <c r="U14" s="22"/>
      <c r="V14" s="22"/>
      <c r="W14" s="22"/>
      <c r="X14" s="22"/>
      <c r="Y14" s="22"/>
      <c r="Z14" s="40">
        <f>SUM(J14:X14)</f>
        <v>36</v>
      </c>
      <c r="AA14" s="43">
        <f t="shared" si="1"/>
        <v>36</v>
      </c>
    </row>
    <row r="15" spans="1:27" ht="15.75" customHeight="1" x14ac:dyDescent="0.3">
      <c r="A15" s="10" t="s">
        <v>600</v>
      </c>
      <c r="B15" s="10" t="s">
        <v>2172</v>
      </c>
      <c r="C15" s="10" t="s">
        <v>2173</v>
      </c>
      <c r="D15" s="10" t="s">
        <v>2174</v>
      </c>
      <c r="E15" s="10" t="s">
        <v>2175</v>
      </c>
      <c r="F15" s="10">
        <v>69</v>
      </c>
      <c r="G15" s="10">
        <v>69</v>
      </c>
      <c r="H15" s="10" t="s">
        <v>2159</v>
      </c>
      <c r="I15" s="28" t="s">
        <v>2147</v>
      </c>
      <c r="J15" s="31">
        <v>10</v>
      </c>
      <c r="K15" s="31">
        <v>15</v>
      </c>
      <c r="L15" s="31">
        <v>15</v>
      </c>
      <c r="M15" s="31">
        <v>15</v>
      </c>
      <c r="N15" s="32">
        <v>14</v>
      </c>
      <c r="O15" s="11" t="s">
        <v>2147</v>
      </c>
      <c r="P15" s="11" t="s">
        <v>2147</v>
      </c>
      <c r="Q15" s="11" t="s">
        <v>2147</v>
      </c>
      <c r="R15" s="11" t="s">
        <v>2147</v>
      </c>
      <c r="S15" s="11" t="s">
        <v>2147</v>
      </c>
      <c r="T15" s="11" t="s">
        <v>2147</v>
      </c>
      <c r="U15" s="11" t="s">
        <v>2147</v>
      </c>
      <c r="V15" s="11" t="s">
        <v>2147</v>
      </c>
      <c r="W15" s="11" t="s">
        <v>2147</v>
      </c>
      <c r="X15" s="11" t="s">
        <v>2147</v>
      </c>
      <c r="Y15" s="11" t="s">
        <v>2147</v>
      </c>
      <c r="Z15" s="40">
        <f>SUM(J15:X15)</f>
        <v>69</v>
      </c>
      <c r="AA15" s="43">
        <f t="shared" si="1"/>
        <v>69</v>
      </c>
    </row>
    <row r="16" spans="1:27" ht="15.75" customHeight="1" x14ac:dyDescent="0.3">
      <c r="A16" s="10" t="s">
        <v>600</v>
      </c>
      <c r="B16" s="10" t="s">
        <v>2172</v>
      </c>
      <c r="C16" s="10" t="s">
        <v>2176</v>
      </c>
      <c r="D16" s="10" t="s">
        <v>2174</v>
      </c>
      <c r="E16" s="10" t="s">
        <v>2177</v>
      </c>
      <c r="F16" s="10">
        <v>64</v>
      </c>
      <c r="G16" s="10">
        <v>64</v>
      </c>
      <c r="H16" s="10" t="s">
        <v>2159</v>
      </c>
      <c r="I16" s="28" t="s">
        <v>2147</v>
      </c>
      <c r="J16" s="31">
        <v>10</v>
      </c>
      <c r="K16" s="31">
        <v>15</v>
      </c>
      <c r="L16" s="31">
        <v>15</v>
      </c>
      <c r="M16" s="31">
        <v>15</v>
      </c>
      <c r="N16" s="32">
        <v>9</v>
      </c>
      <c r="O16" s="11" t="s">
        <v>2147</v>
      </c>
      <c r="P16" s="11" t="s">
        <v>2147</v>
      </c>
      <c r="Q16" s="11" t="s">
        <v>2147</v>
      </c>
      <c r="R16" s="11" t="s">
        <v>2147</v>
      </c>
      <c r="S16" s="11" t="s">
        <v>2147</v>
      </c>
      <c r="T16" s="11" t="s">
        <v>2147</v>
      </c>
      <c r="U16" s="11" t="s">
        <v>2147</v>
      </c>
      <c r="V16" s="11" t="s">
        <v>2147</v>
      </c>
      <c r="W16" s="11" t="s">
        <v>2147</v>
      </c>
      <c r="X16" s="11" t="s">
        <v>2147</v>
      </c>
      <c r="Y16" s="11" t="s">
        <v>2147</v>
      </c>
      <c r="Z16" s="40">
        <f>SUM(J16:X16)</f>
        <v>64</v>
      </c>
      <c r="AA16" s="43">
        <f t="shared" si="1"/>
        <v>64</v>
      </c>
    </row>
    <row r="17" spans="1:27" x14ac:dyDescent="0.3">
      <c r="A17" s="10" t="s">
        <v>1005</v>
      </c>
      <c r="B17" s="10" t="s">
        <v>1006</v>
      </c>
      <c r="D17" s="10" t="s">
        <v>2178</v>
      </c>
      <c r="E17" s="10" t="s">
        <v>2155</v>
      </c>
      <c r="F17" s="10">
        <v>42</v>
      </c>
      <c r="G17" s="10">
        <v>42</v>
      </c>
      <c r="H17" s="10"/>
      <c r="I17" s="24" t="s">
        <v>2147</v>
      </c>
      <c r="J17" s="31" t="s">
        <v>2147</v>
      </c>
      <c r="K17" s="31" t="s">
        <v>2147</v>
      </c>
      <c r="L17" s="31">
        <v>10</v>
      </c>
      <c r="M17" s="31">
        <v>11</v>
      </c>
      <c r="N17" s="32">
        <v>11</v>
      </c>
      <c r="O17" s="11">
        <v>10</v>
      </c>
      <c r="P17" s="11" t="s">
        <v>2147</v>
      </c>
      <c r="Q17" s="11" t="s">
        <v>2147</v>
      </c>
      <c r="R17" s="11" t="s">
        <v>2147</v>
      </c>
      <c r="S17" s="11" t="s">
        <v>2147</v>
      </c>
      <c r="T17" s="11" t="s">
        <v>2147</v>
      </c>
      <c r="U17" s="11" t="s">
        <v>2147</v>
      </c>
      <c r="V17" s="11" t="s">
        <v>2147</v>
      </c>
      <c r="W17" s="11" t="s">
        <v>2147</v>
      </c>
      <c r="X17" s="11" t="s">
        <v>2147</v>
      </c>
      <c r="Y17" s="11" t="s">
        <v>2147</v>
      </c>
      <c r="Z17" s="40">
        <f t="shared" si="0"/>
        <v>42</v>
      </c>
      <c r="AA17" s="43">
        <f t="shared" si="1"/>
        <v>32</v>
      </c>
    </row>
    <row r="18" spans="1:27" x14ac:dyDescent="0.3">
      <c r="A18" s="17" t="s">
        <v>1005</v>
      </c>
      <c r="B18" s="18" t="s">
        <v>2179</v>
      </c>
      <c r="C18" s="10" t="s">
        <v>2180</v>
      </c>
      <c r="D18" s="17" t="s">
        <v>2181</v>
      </c>
      <c r="E18" s="17" t="s">
        <v>2182</v>
      </c>
      <c r="F18" s="19">
        <v>35</v>
      </c>
      <c r="G18" s="19">
        <v>35</v>
      </c>
      <c r="H18" s="10" t="s">
        <v>2159</v>
      </c>
      <c r="I18" s="26"/>
      <c r="J18" s="36"/>
      <c r="K18" s="36">
        <v>20</v>
      </c>
      <c r="L18" s="37">
        <v>15</v>
      </c>
      <c r="M18" s="37"/>
      <c r="N18" s="35"/>
      <c r="O18" s="20"/>
      <c r="P18" s="20"/>
      <c r="Q18" s="20"/>
      <c r="R18" s="20"/>
      <c r="S18" s="20"/>
      <c r="T18" s="20"/>
      <c r="U18" s="20"/>
      <c r="V18" s="20"/>
      <c r="W18" s="20"/>
      <c r="X18" s="20"/>
      <c r="Y18" s="20"/>
      <c r="Z18" s="40">
        <f t="shared" si="0"/>
        <v>35</v>
      </c>
      <c r="AA18" s="43">
        <f t="shared" si="1"/>
        <v>35</v>
      </c>
    </row>
    <row r="19" spans="1:27" x14ac:dyDescent="0.3">
      <c r="A19" s="10" t="s">
        <v>1510</v>
      </c>
      <c r="B19" s="10" t="s">
        <v>2183</v>
      </c>
      <c r="C19" s="10"/>
      <c r="D19" s="10" t="s">
        <v>2184</v>
      </c>
      <c r="E19" s="10"/>
      <c r="F19" s="10">
        <v>13</v>
      </c>
      <c r="G19" s="10">
        <v>13</v>
      </c>
      <c r="H19" s="10"/>
      <c r="I19" s="24"/>
      <c r="J19" s="31"/>
      <c r="K19" s="31"/>
      <c r="L19" s="31"/>
      <c r="M19" s="31"/>
      <c r="N19" s="32">
        <v>6</v>
      </c>
      <c r="O19" s="11">
        <v>7</v>
      </c>
      <c r="P19" s="11"/>
      <c r="Q19" s="11"/>
      <c r="R19" s="11"/>
      <c r="S19" s="11"/>
      <c r="T19" s="11"/>
      <c r="U19" s="11"/>
      <c r="V19" s="11"/>
      <c r="W19" s="11"/>
      <c r="X19" s="11"/>
      <c r="Y19" s="11"/>
      <c r="Z19" s="40">
        <f t="shared" si="0"/>
        <v>13</v>
      </c>
      <c r="AA19" s="43">
        <f t="shared" si="1"/>
        <v>6</v>
      </c>
    </row>
    <row r="20" spans="1:27" x14ac:dyDescent="0.3">
      <c r="A20" s="10" t="s">
        <v>1510</v>
      </c>
      <c r="B20" s="10" t="s">
        <v>2185</v>
      </c>
      <c r="C20" s="10" t="s">
        <v>2147</v>
      </c>
      <c r="D20" s="10" t="s">
        <v>2186</v>
      </c>
      <c r="E20" s="10" t="s">
        <v>2147</v>
      </c>
      <c r="F20" s="10">
        <v>10</v>
      </c>
      <c r="G20" s="10">
        <v>10</v>
      </c>
      <c r="H20" s="10" t="s">
        <v>2147</v>
      </c>
      <c r="I20" s="24" t="s">
        <v>2147</v>
      </c>
      <c r="J20" s="35"/>
      <c r="K20" s="31">
        <v>5</v>
      </c>
      <c r="L20" s="31">
        <v>5</v>
      </c>
      <c r="M20" s="31" t="s">
        <v>2147</v>
      </c>
      <c r="N20" s="32" t="s">
        <v>2147</v>
      </c>
      <c r="O20" s="11" t="s">
        <v>2147</v>
      </c>
      <c r="P20" s="11" t="s">
        <v>2147</v>
      </c>
      <c r="Q20" s="11" t="s">
        <v>2147</v>
      </c>
      <c r="R20" s="11" t="s">
        <v>2147</v>
      </c>
      <c r="S20" s="11" t="s">
        <v>2147</v>
      </c>
      <c r="T20" s="11" t="s">
        <v>2147</v>
      </c>
      <c r="U20" s="11" t="s">
        <v>2147</v>
      </c>
      <c r="V20" s="11" t="s">
        <v>2147</v>
      </c>
      <c r="W20" s="11" t="s">
        <v>2147</v>
      </c>
      <c r="X20" s="11" t="s">
        <v>2147</v>
      </c>
      <c r="Y20" s="11" t="s">
        <v>2147</v>
      </c>
      <c r="Z20" s="40">
        <f>SUM(J20:X20)</f>
        <v>10</v>
      </c>
      <c r="AA20" s="43">
        <f t="shared" si="1"/>
        <v>10</v>
      </c>
    </row>
    <row r="21" spans="1:27" x14ac:dyDescent="0.3">
      <c r="A21" s="10" t="s">
        <v>1663</v>
      </c>
      <c r="B21" s="10" t="s">
        <v>1664</v>
      </c>
      <c r="C21" s="16" t="s">
        <v>2187</v>
      </c>
      <c r="D21" s="10" t="s">
        <v>2188</v>
      </c>
      <c r="E21" s="10" t="s">
        <v>2155</v>
      </c>
      <c r="F21" s="10">
        <v>35</v>
      </c>
      <c r="G21" s="10">
        <v>35</v>
      </c>
      <c r="H21" s="10"/>
      <c r="I21" s="24" t="s">
        <v>2147</v>
      </c>
      <c r="J21" s="31" t="s">
        <v>2147</v>
      </c>
      <c r="K21" s="31">
        <v>20</v>
      </c>
      <c r="L21" s="33">
        <v>15</v>
      </c>
      <c r="M21" s="33" t="s">
        <v>2147</v>
      </c>
      <c r="N21" s="34" t="s">
        <v>2147</v>
      </c>
      <c r="O21" s="11" t="s">
        <v>2147</v>
      </c>
      <c r="P21" s="11" t="s">
        <v>2147</v>
      </c>
      <c r="Q21" s="11" t="s">
        <v>2147</v>
      </c>
      <c r="R21" s="11" t="s">
        <v>2147</v>
      </c>
      <c r="S21" s="11" t="s">
        <v>2147</v>
      </c>
      <c r="T21" s="11" t="s">
        <v>2147</v>
      </c>
      <c r="U21" s="11" t="s">
        <v>2147</v>
      </c>
      <c r="V21" s="11" t="s">
        <v>2147</v>
      </c>
      <c r="W21" s="11" t="s">
        <v>2147</v>
      </c>
      <c r="X21" s="11" t="s">
        <v>2147</v>
      </c>
      <c r="Y21" s="11" t="s">
        <v>2147</v>
      </c>
      <c r="Z21" s="40">
        <f t="shared" si="0"/>
        <v>35</v>
      </c>
      <c r="AA21" s="43">
        <f t="shared" si="1"/>
        <v>35</v>
      </c>
    </row>
    <row r="22" spans="1:27" x14ac:dyDescent="0.3">
      <c r="A22" s="10" t="s">
        <v>210</v>
      </c>
      <c r="B22" s="10" t="s">
        <v>2189</v>
      </c>
      <c r="C22" s="10" t="s">
        <v>2147</v>
      </c>
      <c r="D22" s="10" t="s">
        <v>2190</v>
      </c>
      <c r="E22" s="10" t="s">
        <v>2149</v>
      </c>
      <c r="F22" s="10">
        <v>6</v>
      </c>
      <c r="G22" s="10">
        <v>6</v>
      </c>
      <c r="H22" s="10" t="s">
        <v>2147</v>
      </c>
      <c r="I22" s="24" t="s">
        <v>2147</v>
      </c>
      <c r="J22" s="31" t="s">
        <v>2147</v>
      </c>
      <c r="K22" s="31" t="s">
        <v>2147</v>
      </c>
      <c r="L22" s="31">
        <v>3</v>
      </c>
      <c r="M22" s="31">
        <v>3</v>
      </c>
      <c r="N22" s="32" t="s">
        <v>2147</v>
      </c>
      <c r="O22" s="11" t="s">
        <v>2147</v>
      </c>
      <c r="P22" s="11" t="s">
        <v>2147</v>
      </c>
      <c r="Q22" s="11" t="s">
        <v>2147</v>
      </c>
      <c r="R22" s="11" t="s">
        <v>2147</v>
      </c>
      <c r="S22" s="11" t="s">
        <v>2147</v>
      </c>
      <c r="T22" s="11" t="s">
        <v>2147</v>
      </c>
      <c r="U22" s="11" t="s">
        <v>2147</v>
      </c>
      <c r="V22" s="11" t="s">
        <v>2147</v>
      </c>
      <c r="W22" s="11" t="s">
        <v>2147</v>
      </c>
      <c r="X22" s="11" t="s">
        <v>2147</v>
      </c>
      <c r="Y22" s="11" t="s">
        <v>2147</v>
      </c>
      <c r="Z22" s="40">
        <f t="shared" si="0"/>
        <v>6</v>
      </c>
      <c r="AA22" s="43">
        <f t="shared" si="1"/>
        <v>6</v>
      </c>
    </row>
    <row r="23" spans="1:27" x14ac:dyDescent="0.3">
      <c r="A23" s="10" t="s">
        <v>2191</v>
      </c>
      <c r="B23" s="10" t="s">
        <v>2192</v>
      </c>
      <c r="C23" s="16" t="s">
        <v>2193</v>
      </c>
      <c r="D23" s="10" t="s">
        <v>2194</v>
      </c>
      <c r="E23" s="10" t="s">
        <v>2195</v>
      </c>
      <c r="F23" s="10">
        <v>10</v>
      </c>
      <c r="G23" s="10">
        <v>10</v>
      </c>
      <c r="H23" s="10" t="s">
        <v>2159</v>
      </c>
      <c r="I23" s="24" t="s">
        <v>2147</v>
      </c>
      <c r="J23" s="31" t="s">
        <v>2147</v>
      </c>
      <c r="K23" s="31" t="s">
        <v>2147</v>
      </c>
      <c r="L23" s="31">
        <v>5</v>
      </c>
      <c r="M23" s="31">
        <v>5</v>
      </c>
      <c r="N23" s="32" t="s">
        <v>2147</v>
      </c>
      <c r="O23" s="11" t="s">
        <v>2147</v>
      </c>
      <c r="P23" s="11" t="s">
        <v>2147</v>
      </c>
      <c r="Q23" s="11" t="s">
        <v>2147</v>
      </c>
      <c r="R23" s="11" t="s">
        <v>2147</v>
      </c>
      <c r="S23" s="11" t="s">
        <v>2147</v>
      </c>
      <c r="T23" s="11" t="s">
        <v>2147</v>
      </c>
      <c r="U23" s="11" t="s">
        <v>2147</v>
      </c>
      <c r="V23" s="11" t="s">
        <v>2147</v>
      </c>
      <c r="W23" s="11" t="s">
        <v>2147</v>
      </c>
      <c r="X23" s="11" t="s">
        <v>2147</v>
      </c>
      <c r="Y23" s="11" t="s">
        <v>2147</v>
      </c>
      <c r="Z23" s="40">
        <f t="shared" si="0"/>
        <v>10</v>
      </c>
      <c r="AA23" s="43">
        <f t="shared" si="1"/>
        <v>10</v>
      </c>
    </row>
    <row r="24" spans="1:27" x14ac:dyDescent="0.3">
      <c r="A24" s="10" t="s">
        <v>634</v>
      </c>
      <c r="B24" s="10" t="s">
        <v>2196</v>
      </c>
      <c r="C24" s="10" t="s">
        <v>2197</v>
      </c>
      <c r="D24" s="10" t="s">
        <v>2198</v>
      </c>
      <c r="E24" s="10" t="s">
        <v>2149</v>
      </c>
      <c r="F24" s="10">
        <v>16</v>
      </c>
      <c r="G24" s="10">
        <v>16</v>
      </c>
      <c r="H24" s="10" t="s">
        <v>2159</v>
      </c>
      <c r="I24" s="25"/>
      <c r="J24" s="32">
        <v>8</v>
      </c>
      <c r="K24" s="31">
        <v>8</v>
      </c>
      <c r="L24" s="31" t="s">
        <v>2147</v>
      </c>
      <c r="M24" s="31" t="s">
        <v>2147</v>
      </c>
      <c r="N24" s="32" t="s">
        <v>2147</v>
      </c>
      <c r="O24" s="11" t="s">
        <v>2147</v>
      </c>
      <c r="P24" s="11" t="s">
        <v>2147</v>
      </c>
      <c r="Q24" s="11" t="s">
        <v>2147</v>
      </c>
      <c r="R24" s="11" t="s">
        <v>2147</v>
      </c>
      <c r="S24" s="11" t="s">
        <v>2147</v>
      </c>
      <c r="T24" s="11" t="s">
        <v>2147</v>
      </c>
      <c r="U24" s="11" t="s">
        <v>2147</v>
      </c>
      <c r="V24" s="11" t="s">
        <v>2147</v>
      </c>
      <c r="W24" s="11" t="s">
        <v>2147</v>
      </c>
      <c r="X24" s="11" t="s">
        <v>2147</v>
      </c>
      <c r="Y24" s="11" t="s">
        <v>2147</v>
      </c>
      <c r="Z24" s="40">
        <f t="shared" si="0"/>
        <v>16</v>
      </c>
      <c r="AA24" s="43">
        <f t="shared" si="1"/>
        <v>16</v>
      </c>
    </row>
    <row r="25" spans="1:27" x14ac:dyDescent="0.3">
      <c r="A25" s="10" t="s">
        <v>1347</v>
      </c>
      <c r="B25" s="10" t="s">
        <v>2199</v>
      </c>
      <c r="C25" s="10" t="s">
        <v>2147</v>
      </c>
      <c r="D25" s="10" t="s">
        <v>2200</v>
      </c>
      <c r="E25" s="10" t="s">
        <v>2147</v>
      </c>
      <c r="F25" s="10">
        <v>11</v>
      </c>
      <c r="G25" s="10">
        <v>11</v>
      </c>
      <c r="H25" s="10" t="s">
        <v>2147</v>
      </c>
      <c r="I25" s="24" t="s">
        <v>2147</v>
      </c>
      <c r="J25" s="31" t="s">
        <v>2147</v>
      </c>
      <c r="K25" s="31" t="s">
        <v>2147</v>
      </c>
      <c r="L25" s="31" t="s">
        <v>2147</v>
      </c>
      <c r="M25" s="31">
        <v>5</v>
      </c>
      <c r="N25" s="32">
        <v>6</v>
      </c>
      <c r="O25" s="11"/>
      <c r="P25" s="11" t="s">
        <v>2147</v>
      </c>
      <c r="Q25" s="11" t="s">
        <v>2147</v>
      </c>
      <c r="R25" s="11" t="s">
        <v>2147</v>
      </c>
      <c r="S25" s="11" t="s">
        <v>2147</v>
      </c>
      <c r="T25" s="11" t="s">
        <v>2147</v>
      </c>
      <c r="U25" s="11" t="s">
        <v>2147</v>
      </c>
      <c r="V25" s="11" t="s">
        <v>2147</v>
      </c>
      <c r="W25" s="11" t="s">
        <v>2147</v>
      </c>
      <c r="X25" s="11" t="s">
        <v>2147</v>
      </c>
      <c r="Y25" s="11" t="s">
        <v>2147</v>
      </c>
      <c r="Z25" s="40">
        <f t="shared" si="0"/>
        <v>11</v>
      </c>
      <c r="AA25" s="43">
        <f t="shared" si="1"/>
        <v>11</v>
      </c>
    </row>
    <row r="26" spans="1:27" s="50" customFormat="1" x14ac:dyDescent="0.3">
      <c r="A26" s="48" t="s">
        <v>2201</v>
      </c>
      <c r="B26" s="48"/>
      <c r="C26" s="48"/>
      <c r="D26" s="48"/>
      <c r="E26" s="48"/>
      <c r="F26" s="48"/>
      <c r="G26" s="48"/>
      <c r="H26" s="49" t="s">
        <v>2147</v>
      </c>
      <c r="I26" s="48">
        <f t="shared" ref="I26:Z26" si="2">SUM(I2:I25)</f>
        <v>0</v>
      </c>
      <c r="J26" s="48">
        <f t="shared" si="2"/>
        <v>28</v>
      </c>
      <c r="K26" s="48">
        <f t="shared" si="2"/>
        <v>93</v>
      </c>
      <c r="L26" s="48">
        <f t="shared" si="2"/>
        <v>160</v>
      </c>
      <c r="M26" s="48">
        <f t="shared" si="2"/>
        <v>129</v>
      </c>
      <c r="N26" s="48">
        <f t="shared" si="2"/>
        <v>222</v>
      </c>
      <c r="O26" s="48">
        <f t="shared" si="2"/>
        <v>297</v>
      </c>
      <c r="P26" s="48">
        <f t="shared" si="2"/>
        <v>297</v>
      </c>
      <c r="Q26" s="48">
        <f t="shared" si="2"/>
        <v>260</v>
      </c>
      <c r="R26" s="48">
        <f t="shared" si="2"/>
        <v>210</v>
      </c>
      <c r="S26" s="48">
        <f t="shared" si="2"/>
        <v>225</v>
      </c>
      <c r="T26" s="48">
        <f t="shared" si="2"/>
        <v>225</v>
      </c>
      <c r="U26" s="48">
        <f t="shared" si="2"/>
        <v>200</v>
      </c>
      <c r="V26" s="48">
        <f t="shared" si="2"/>
        <v>290</v>
      </c>
      <c r="W26" s="48">
        <f t="shared" si="2"/>
        <v>240</v>
      </c>
      <c r="X26" s="48">
        <f t="shared" si="2"/>
        <v>190</v>
      </c>
      <c r="Y26" s="48">
        <f t="shared" si="2"/>
        <v>2030</v>
      </c>
      <c r="Z26" s="48">
        <f t="shared" si="2"/>
        <v>3066</v>
      </c>
      <c r="AA26" s="48">
        <f>SUM(AA2:AA25)</f>
        <v>632</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23025-A0B2-42A0-9DEF-7BC374CE7A56}">
  <dimension ref="A1:AA5"/>
  <sheetViews>
    <sheetView workbookViewId="0">
      <selection activeCell="J5" sqref="J5:X5"/>
    </sheetView>
  </sheetViews>
  <sheetFormatPr defaultRowHeight="14.4" x14ac:dyDescent="0.3"/>
  <cols>
    <col min="8" max="8" width="9" bestFit="1" customWidth="1"/>
    <col min="9" max="9" width="9.88671875" bestFit="1" customWidth="1"/>
    <col min="26" max="26" width="11" bestFit="1" customWidth="1"/>
    <col min="27" max="27" width="6.109375" bestFit="1" customWidth="1"/>
  </cols>
  <sheetData>
    <row r="1" spans="1:27" s="3" customFormat="1" ht="57.6" x14ac:dyDescent="0.3">
      <c r="A1" s="3" t="s">
        <v>1</v>
      </c>
      <c r="B1" s="3" t="s">
        <v>2</v>
      </c>
      <c r="C1" s="3" t="s">
        <v>3</v>
      </c>
      <c r="D1" s="3" t="s">
        <v>4</v>
      </c>
      <c r="E1" s="3" t="s">
        <v>5</v>
      </c>
      <c r="F1" s="3" t="s">
        <v>6</v>
      </c>
      <c r="G1" s="3" t="s">
        <v>7</v>
      </c>
      <c r="H1" s="3" t="s">
        <v>8</v>
      </c>
      <c r="I1" s="23" t="s">
        <v>2144</v>
      </c>
      <c r="J1" s="29" t="s">
        <v>10</v>
      </c>
      <c r="K1" s="29" t="s">
        <v>11</v>
      </c>
      <c r="L1" s="29" t="s">
        <v>12</v>
      </c>
      <c r="M1" s="29" t="s">
        <v>13</v>
      </c>
      <c r="N1" s="30" t="s">
        <v>14</v>
      </c>
      <c r="O1" s="3" t="s">
        <v>15</v>
      </c>
      <c r="P1" s="3" t="s">
        <v>16</v>
      </c>
      <c r="Q1" s="3" t="s">
        <v>17</v>
      </c>
      <c r="R1" s="3" t="s">
        <v>18</v>
      </c>
      <c r="S1" s="3" t="s">
        <v>19</v>
      </c>
      <c r="T1" s="3" t="s">
        <v>20</v>
      </c>
      <c r="U1" s="3" t="s">
        <v>21</v>
      </c>
      <c r="V1" s="3" t="s">
        <v>22</v>
      </c>
      <c r="W1" s="3" t="s">
        <v>23</v>
      </c>
      <c r="X1" s="3" t="s">
        <v>24</v>
      </c>
      <c r="Y1" s="3" t="s">
        <v>25</v>
      </c>
      <c r="Z1" s="4" t="s">
        <v>26</v>
      </c>
      <c r="AA1" s="4" t="s">
        <v>27</v>
      </c>
    </row>
    <row r="2" spans="1:27" x14ac:dyDescent="0.3">
      <c r="A2" t="s">
        <v>1381</v>
      </c>
      <c r="B2" t="s">
        <v>1415</v>
      </c>
      <c r="C2" t="s">
        <v>1416</v>
      </c>
      <c r="D2" t="s">
        <v>1417</v>
      </c>
      <c r="E2" t="s">
        <v>1418</v>
      </c>
      <c r="F2">
        <v>69</v>
      </c>
      <c r="G2">
        <v>69</v>
      </c>
      <c r="H2" t="s">
        <v>32</v>
      </c>
      <c r="I2" s="1">
        <v>0</v>
      </c>
      <c r="J2" s="2">
        <v>9</v>
      </c>
      <c r="K2" s="2">
        <v>20</v>
      </c>
      <c r="L2" s="2">
        <v>20</v>
      </c>
      <c r="M2" s="2">
        <v>20</v>
      </c>
      <c r="N2" s="2"/>
      <c r="Z2" s="5">
        <f>SUM(J2:X2)</f>
        <v>69</v>
      </c>
      <c r="AA2" s="5">
        <f>SUM(J2:N2)</f>
        <v>69</v>
      </c>
    </row>
    <row r="3" spans="1:27" x14ac:dyDescent="0.3">
      <c r="A3" t="s">
        <v>1773</v>
      </c>
      <c r="B3" t="s">
        <v>1803</v>
      </c>
      <c r="C3" t="s">
        <v>1804</v>
      </c>
      <c r="D3" t="s">
        <v>1805</v>
      </c>
      <c r="E3" t="s">
        <v>1806</v>
      </c>
      <c r="F3">
        <v>4</v>
      </c>
      <c r="G3">
        <v>4</v>
      </c>
      <c r="H3" t="s">
        <v>37</v>
      </c>
      <c r="I3" s="1">
        <v>2</v>
      </c>
      <c r="J3" s="2">
        <v>1</v>
      </c>
      <c r="K3" s="2">
        <v>1</v>
      </c>
      <c r="L3" s="2">
        <v>0</v>
      </c>
      <c r="M3" s="2"/>
      <c r="N3" s="2"/>
      <c r="Z3" s="5">
        <f t="shared" ref="Z3:Z4" si="0">SUM(J3:X3)</f>
        <v>2</v>
      </c>
      <c r="AA3" s="5">
        <f t="shared" ref="AA3:AA4" si="1">SUM(J3:N3)</f>
        <v>2</v>
      </c>
    </row>
    <row r="4" spans="1:27" x14ac:dyDescent="0.3">
      <c r="A4" t="s">
        <v>690</v>
      </c>
      <c r="B4" t="s">
        <v>697</v>
      </c>
      <c r="C4" t="s">
        <v>698</v>
      </c>
      <c r="D4" t="s">
        <v>699</v>
      </c>
      <c r="E4" t="s">
        <v>700</v>
      </c>
      <c r="F4">
        <v>5</v>
      </c>
      <c r="G4">
        <v>5</v>
      </c>
      <c r="H4" t="s">
        <v>37</v>
      </c>
      <c r="I4" s="1">
        <v>0</v>
      </c>
      <c r="J4" s="2">
        <v>1</v>
      </c>
      <c r="K4" s="2">
        <v>1</v>
      </c>
      <c r="L4" s="2">
        <v>1</v>
      </c>
      <c r="M4" s="2">
        <v>1</v>
      </c>
      <c r="N4" s="2"/>
      <c r="Z4" s="5">
        <f t="shared" si="0"/>
        <v>4</v>
      </c>
      <c r="AA4" s="5">
        <f t="shared" si="1"/>
        <v>4</v>
      </c>
    </row>
    <row r="5" spans="1:27" s="47" customFormat="1" x14ac:dyDescent="0.3">
      <c r="A5" s="47" t="s">
        <v>2140</v>
      </c>
      <c r="I5" s="47">
        <f>SUM(I2:I4)</f>
        <v>2</v>
      </c>
      <c r="J5" s="47">
        <f t="shared" ref="J5:AA5" si="2">SUM(J2:J4)</f>
        <v>11</v>
      </c>
      <c r="K5" s="47">
        <f t="shared" si="2"/>
        <v>22</v>
      </c>
      <c r="L5" s="47">
        <f t="shared" si="2"/>
        <v>21</v>
      </c>
      <c r="M5" s="47">
        <f t="shared" si="2"/>
        <v>21</v>
      </c>
      <c r="N5" s="47">
        <f t="shared" si="2"/>
        <v>0</v>
      </c>
      <c r="O5" s="47">
        <f t="shared" si="2"/>
        <v>0</v>
      </c>
      <c r="P5" s="47">
        <f t="shared" si="2"/>
        <v>0</v>
      </c>
      <c r="Q5" s="47">
        <f t="shared" si="2"/>
        <v>0</v>
      </c>
      <c r="R5" s="47">
        <f t="shared" si="2"/>
        <v>0</v>
      </c>
      <c r="S5" s="47">
        <f t="shared" si="2"/>
        <v>0</v>
      </c>
      <c r="T5" s="47">
        <f t="shared" si="2"/>
        <v>0</v>
      </c>
      <c r="U5" s="47">
        <f t="shared" si="2"/>
        <v>0</v>
      </c>
      <c r="V5" s="47">
        <f t="shared" si="2"/>
        <v>0</v>
      </c>
      <c r="W5" s="47">
        <f t="shared" si="2"/>
        <v>0</v>
      </c>
      <c r="X5" s="47">
        <f t="shared" si="2"/>
        <v>0</v>
      </c>
      <c r="Y5" s="47">
        <f t="shared" si="2"/>
        <v>0</v>
      </c>
      <c r="Z5" s="47">
        <f t="shared" si="2"/>
        <v>75</v>
      </c>
      <c r="AA5" s="47">
        <f t="shared" si="2"/>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A83FD-23DC-4FF8-981F-C72AF3DD85F0}">
  <dimension ref="A1:AB10"/>
  <sheetViews>
    <sheetView workbookViewId="0">
      <selection activeCell="I10" sqref="I10:X10"/>
    </sheetView>
  </sheetViews>
  <sheetFormatPr defaultColWidth="8.88671875" defaultRowHeight="14.4" x14ac:dyDescent="0.3"/>
  <cols>
    <col min="1" max="1" width="11.33203125" customWidth="1"/>
    <col min="3" max="3" width="10.5546875" style="5" bestFit="1" customWidth="1"/>
    <col min="4" max="4" width="33.33203125" customWidth="1"/>
    <col min="5" max="5" width="10.44140625" bestFit="1" customWidth="1"/>
    <col min="6" max="6" width="5.33203125" bestFit="1" customWidth="1"/>
    <col min="7" max="7" width="9.88671875" customWidth="1"/>
    <col min="8" max="8" width="6.33203125" bestFit="1" customWidth="1"/>
    <col min="9" max="9" width="10.33203125" style="6" bestFit="1" customWidth="1"/>
    <col min="10" max="14" width="8.88671875" style="2"/>
    <col min="26" max="26" width="11" bestFit="1" customWidth="1"/>
  </cols>
  <sheetData>
    <row r="1" spans="1:28" s="3" customFormat="1" ht="57.6" x14ac:dyDescent="0.3">
      <c r="A1" s="3" t="s">
        <v>1</v>
      </c>
      <c r="B1" s="3" t="s">
        <v>2</v>
      </c>
      <c r="C1" s="4" t="s">
        <v>2142</v>
      </c>
      <c r="D1" s="3" t="s">
        <v>4</v>
      </c>
      <c r="E1" s="3" t="s">
        <v>5</v>
      </c>
      <c r="F1" s="3" t="s">
        <v>6</v>
      </c>
      <c r="G1" s="3" t="s">
        <v>7</v>
      </c>
      <c r="H1" s="3" t="s">
        <v>8</v>
      </c>
      <c r="I1" s="23" t="s">
        <v>2144</v>
      </c>
      <c r="J1" s="29" t="s">
        <v>10</v>
      </c>
      <c r="K1" s="29" t="s">
        <v>11</v>
      </c>
      <c r="L1" s="29" t="s">
        <v>12</v>
      </c>
      <c r="M1" s="29" t="s">
        <v>13</v>
      </c>
      <c r="N1" s="30" t="s">
        <v>14</v>
      </c>
      <c r="O1" s="3" t="s">
        <v>15</v>
      </c>
      <c r="P1" s="3" t="s">
        <v>16</v>
      </c>
      <c r="Q1" s="3" t="s">
        <v>17</v>
      </c>
      <c r="R1" s="3" t="s">
        <v>18</v>
      </c>
      <c r="S1" s="3" t="s">
        <v>19</v>
      </c>
      <c r="T1" s="3" t="s">
        <v>20</v>
      </c>
      <c r="U1" s="3" t="s">
        <v>21</v>
      </c>
      <c r="V1" s="3" t="s">
        <v>22</v>
      </c>
      <c r="W1" s="3" t="s">
        <v>23</v>
      </c>
      <c r="X1" s="3" t="s">
        <v>24</v>
      </c>
      <c r="Y1" s="3" t="s">
        <v>25</v>
      </c>
      <c r="Z1" s="4" t="s">
        <v>26</v>
      </c>
      <c r="AA1" s="4" t="s">
        <v>27</v>
      </c>
    </row>
    <row r="2" spans="1:28" x14ac:dyDescent="0.3">
      <c r="A2" s="10" t="s">
        <v>136</v>
      </c>
      <c r="B2" s="10" t="s">
        <v>2202</v>
      </c>
      <c r="C2" s="44" t="s">
        <v>2147</v>
      </c>
      <c r="D2" s="10" t="s">
        <v>2203</v>
      </c>
      <c r="E2" s="10" t="s">
        <v>2147</v>
      </c>
      <c r="F2" s="10">
        <v>4</v>
      </c>
      <c r="G2" s="10">
        <v>4</v>
      </c>
      <c r="H2" s="10" t="s">
        <v>2147</v>
      </c>
      <c r="I2" s="45" t="s">
        <v>2147</v>
      </c>
      <c r="J2" s="46" t="s">
        <v>2147</v>
      </c>
      <c r="K2" s="46" t="s">
        <v>2147</v>
      </c>
      <c r="L2" s="46" t="s">
        <v>2147</v>
      </c>
      <c r="M2" s="46"/>
      <c r="N2" s="46"/>
      <c r="O2" s="10">
        <v>2</v>
      </c>
      <c r="P2" s="10">
        <v>2</v>
      </c>
      <c r="Q2" s="10"/>
      <c r="R2" s="10"/>
      <c r="S2" s="10"/>
      <c r="T2" s="10" t="s">
        <v>2147</v>
      </c>
      <c r="U2" s="10" t="s">
        <v>2147</v>
      </c>
      <c r="V2" s="10" t="s">
        <v>2147</v>
      </c>
      <c r="W2" s="10" t="s">
        <v>2147</v>
      </c>
      <c r="X2" s="10" t="s">
        <v>2147</v>
      </c>
      <c r="Y2" s="10" t="s">
        <v>2147</v>
      </c>
      <c r="Z2" s="10">
        <f>SUM(I2:X2)</f>
        <v>4</v>
      </c>
      <c r="AA2" s="10">
        <f>SUM(J2:N2)</f>
        <v>0</v>
      </c>
    </row>
    <row r="3" spans="1:28" x14ac:dyDescent="0.3">
      <c r="A3" s="10" t="s">
        <v>1303</v>
      </c>
      <c r="B3" s="10" t="s">
        <v>2204</v>
      </c>
      <c r="C3" s="44"/>
      <c r="D3" s="10" t="s">
        <v>2205</v>
      </c>
      <c r="E3" s="10"/>
      <c r="F3" s="10">
        <v>6</v>
      </c>
      <c r="G3" s="10">
        <v>6</v>
      </c>
      <c r="H3" s="10"/>
      <c r="I3" s="45"/>
      <c r="J3" s="46"/>
      <c r="K3" s="46"/>
      <c r="L3" s="46"/>
      <c r="M3" s="46"/>
      <c r="N3" s="46"/>
      <c r="O3" s="10">
        <v>3</v>
      </c>
      <c r="P3" s="10">
        <v>3</v>
      </c>
      <c r="Q3" s="10"/>
      <c r="R3" s="10"/>
      <c r="S3" s="10"/>
      <c r="T3" s="10"/>
      <c r="U3" s="10"/>
      <c r="V3" s="10"/>
      <c r="W3" s="10"/>
      <c r="X3" s="10"/>
      <c r="Y3" s="10"/>
      <c r="Z3" s="10">
        <f t="shared" ref="Z3:Z9" si="0">SUM(I3:X3)</f>
        <v>6</v>
      </c>
      <c r="AA3" s="10">
        <f t="shared" ref="AA3:AA9" si="1">SUM(J3:N3)</f>
        <v>0</v>
      </c>
    </row>
    <row r="4" spans="1:28" x14ac:dyDescent="0.3">
      <c r="A4" s="10" t="s">
        <v>1347</v>
      </c>
      <c r="B4" s="10" t="s">
        <v>2206</v>
      </c>
      <c r="C4" s="44" t="s">
        <v>2147</v>
      </c>
      <c r="D4" s="10" t="s">
        <v>2207</v>
      </c>
      <c r="E4" s="10" t="s">
        <v>2147</v>
      </c>
      <c r="F4" s="10">
        <v>5</v>
      </c>
      <c r="G4" s="10">
        <v>5</v>
      </c>
      <c r="H4" s="10" t="s">
        <v>2147</v>
      </c>
      <c r="I4" s="45" t="s">
        <v>2147</v>
      </c>
      <c r="J4" s="46" t="s">
        <v>2147</v>
      </c>
      <c r="K4" s="46" t="s">
        <v>2147</v>
      </c>
      <c r="L4" s="46" t="s">
        <v>2147</v>
      </c>
      <c r="M4" s="46"/>
      <c r="N4" s="46"/>
      <c r="O4" s="10"/>
      <c r="P4" s="10"/>
      <c r="Q4" s="10">
        <v>2</v>
      </c>
      <c r="R4" s="10">
        <v>3</v>
      </c>
      <c r="S4" s="10"/>
      <c r="T4" s="10" t="s">
        <v>2147</v>
      </c>
      <c r="U4" s="10" t="s">
        <v>2147</v>
      </c>
      <c r="V4" s="10" t="s">
        <v>2147</v>
      </c>
      <c r="W4" s="10" t="s">
        <v>2147</v>
      </c>
      <c r="X4" s="10" t="s">
        <v>2147</v>
      </c>
      <c r="Y4" s="10" t="s">
        <v>2147</v>
      </c>
      <c r="Z4" s="10">
        <f t="shared" si="0"/>
        <v>5</v>
      </c>
      <c r="AA4" s="10">
        <f t="shared" si="1"/>
        <v>0</v>
      </c>
    </row>
    <row r="5" spans="1:28" x14ac:dyDescent="0.3">
      <c r="A5" s="10" t="s">
        <v>1347</v>
      </c>
      <c r="B5" s="10" t="s">
        <v>2208</v>
      </c>
      <c r="C5" s="44" t="s">
        <v>2147</v>
      </c>
      <c r="D5" s="10" t="s">
        <v>2209</v>
      </c>
      <c r="E5" s="10" t="s">
        <v>2147</v>
      </c>
      <c r="F5" s="10">
        <v>20</v>
      </c>
      <c r="G5" s="10">
        <v>20</v>
      </c>
      <c r="H5" s="10" t="s">
        <v>2147</v>
      </c>
      <c r="I5" s="45" t="s">
        <v>2147</v>
      </c>
      <c r="J5" s="46" t="s">
        <v>2147</v>
      </c>
      <c r="K5" s="46" t="s">
        <v>2147</v>
      </c>
      <c r="L5" s="46" t="s">
        <v>2147</v>
      </c>
      <c r="M5" s="46"/>
      <c r="N5" s="46"/>
      <c r="O5" s="10"/>
      <c r="P5" s="10">
        <v>5</v>
      </c>
      <c r="Q5" s="10">
        <v>5</v>
      </c>
      <c r="R5" s="10">
        <v>5</v>
      </c>
      <c r="S5" s="10">
        <v>5</v>
      </c>
      <c r="T5" s="10" t="s">
        <v>2147</v>
      </c>
      <c r="U5" s="10" t="s">
        <v>2147</v>
      </c>
      <c r="V5" s="10" t="s">
        <v>2147</v>
      </c>
      <c r="W5" s="10" t="s">
        <v>2147</v>
      </c>
      <c r="X5" s="10" t="s">
        <v>2147</v>
      </c>
      <c r="Y5" s="10" t="s">
        <v>2147</v>
      </c>
      <c r="Z5" s="10">
        <f t="shared" si="0"/>
        <v>20</v>
      </c>
      <c r="AA5" s="10">
        <f t="shared" si="1"/>
        <v>0</v>
      </c>
    </row>
    <row r="6" spans="1:28" x14ac:dyDescent="0.3">
      <c r="A6" s="10" t="s">
        <v>1773</v>
      </c>
      <c r="B6" s="10" t="s">
        <v>2210</v>
      </c>
      <c r="C6" s="44" t="s">
        <v>2147</v>
      </c>
      <c r="D6" s="10" t="s">
        <v>2211</v>
      </c>
      <c r="E6" s="10" t="s">
        <v>2147</v>
      </c>
      <c r="F6" s="10">
        <v>20</v>
      </c>
      <c r="G6" s="10">
        <v>20</v>
      </c>
      <c r="H6" s="10" t="s">
        <v>2147</v>
      </c>
      <c r="I6" s="45" t="s">
        <v>2147</v>
      </c>
      <c r="J6" s="46" t="s">
        <v>2147</v>
      </c>
      <c r="K6" s="46" t="s">
        <v>2147</v>
      </c>
      <c r="L6" s="46" t="s">
        <v>2147</v>
      </c>
      <c r="M6" s="46"/>
      <c r="N6" s="46"/>
      <c r="O6" s="10"/>
      <c r="P6" s="10">
        <v>5</v>
      </c>
      <c r="Q6" s="10">
        <v>5</v>
      </c>
      <c r="R6" s="10">
        <v>5</v>
      </c>
      <c r="S6" s="10">
        <v>5</v>
      </c>
      <c r="T6" s="10" t="s">
        <v>2147</v>
      </c>
      <c r="U6" s="10" t="s">
        <v>2147</v>
      </c>
      <c r="V6" s="10" t="s">
        <v>2147</v>
      </c>
      <c r="W6" s="10" t="s">
        <v>2147</v>
      </c>
      <c r="X6" s="10" t="s">
        <v>2147</v>
      </c>
      <c r="Y6" s="10" t="s">
        <v>2147</v>
      </c>
      <c r="Z6" s="10">
        <f t="shared" si="0"/>
        <v>20</v>
      </c>
      <c r="AA6" s="10">
        <f t="shared" si="1"/>
        <v>0</v>
      </c>
    </row>
    <row r="7" spans="1:28" x14ac:dyDescent="0.3">
      <c r="A7" s="10" t="s">
        <v>1773</v>
      </c>
      <c r="B7" s="10" t="s">
        <v>2212</v>
      </c>
      <c r="C7" s="44" t="s">
        <v>2147</v>
      </c>
      <c r="D7" s="10" t="s">
        <v>2213</v>
      </c>
      <c r="E7" s="10" t="s">
        <v>2147</v>
      </c>
      <c r="F7" s="10">
        <v>3</v>
      </c>
      <c r="G7" s="10">
        <v>3</v>
      </c>
      <c r="H7" s="10" t="s">
        <v>2147</v>
      </c>
      <c r="I7" s="45" t="s">
        <v>2147</v>
      </c>
      <c r="J7" s="46" t="s">
        <v>2147</v>
      </c>
      <c r="K7" s="46" t="s">
        <v>2147</v>
      </c>
      <c r="L7" s="46" t="s">
        <v>2147</v>
      </c>
      <c r="M7" s="46"/>
      <c r="N7" s="46"/>
      <c r="O7" s="10"/>
      <c r="P7" s="10"/>
      <c r="Q7" s="10"/>
      <c r="R7" s="10">
        <v>3</v>
      </c>
      <c r="S7" s="10"/>
      <c r="T7" s="10" t="s">
        <v>2147</v>
      </c>
      <c r="U7" s="10" t="s">
        <v>2147</v>
      </c>
      <c r="V7" s="10" t="s">
        <v>2147</v>
      </c>
      <c r="W7" s="10" t="s">
        <v>2147</v>
      </c>
      <c r="X7" s="10" t="s">
        <v>2147</v>
      </c>
      <c r="Y7" s="10" t="s">
        <v>2147</v>
      </c>
      <c r="Z7" s="10">
        <f t="shared" si="0"/>
        <v>3</v>
      </c>
      <c r="AA7" s="10">
        <f t="shared" si="1"/>
        <v>0</v>
      </c>
    </row>
    <row r="8" spans="1:28" x14ac:dyDescent="0.3">
      <c r="A8" s="10" t="s">
        <v>1773</v>
      </c>
      <c r="B8" s="10" t="s">
        <v>2214</v>
      </c>
      <c r="C8" s="44" t="s">
        <v>2147</v>
      </c>
      <c r="D8" s="10" t="s">
        <v>2215</v>
      </c>
      <c r="E8" s="10" t="s">
        <v>2147</v>
      </c>
      <c r="F8" s="10">
        <v>15</v>
      </c>
      <c r="G8" s="10">
        <v>15</v>
      </c>
      <c r="H8" s="10" t="s">
        <v>2147</v>
      </c>
      <c r="I8" s="45" t="s">
        <v>2147</v>
      </c>
      <c r="J8" s="46" t="s">
        <v>2147</v>
      </c>
      <c r="K8" s="46" t="s">
        <v>2147</v>
      </c>
      <c r="L8" s="46" t="s">
        <v>2147</v>
      </c>
      <c r="M8" s="46"/>
      <c r="N8" s="46"/>
      <c r="O8" s="10">
        <v>5</v>
      </c>
      <c r="P8" s="10">
        <v>5</v>
      </c>
      <c r="Q8" s="10">
        <v>5</v>
      </c>
      <c r="R8" s="10"/>
      <c r="S8" s="10"/>
      <c r="T8" s="10" t="s">
        <v>2147</v>
      </c>
      <c r="U8" s="10" t="s">
        <v>2147</v>
      </c>
      <c r="V8" s="10" t="s">
        <v>2147</v>
      </c>
      <c r="W8" s="10" t="s">
        <v>2147</v>
      </c>
      <c r="X8" s="10" t="s">
        <v>2147</v>
      </c>
      <c r="Y8" s="10" t="s">
        <v>2147</v>
      </c>
      <c r="Z8" s="10">
        <f t="shared" si="0"/>
        <v>15</v>
      </c>
      <c r="AA8" s="10">
        <f t="shared" si="1"/>
        <v>0</v>
      </c>
    </row>
    <row r="9" spans="1:28" x14ac:dyDescent="0.3">
      <c r="A9" s="10" t="s">
        <v>1773</v>
      </c>
      <c r="B9" s="10" t="s">
        <v>2216</v>
      </c>
      <c r="C9" s="44" t="s">
        <v>2217</v>
      </c>
      <c r="D9" s="10" t="s">
        <v>2218</v>
      </c>
      <c r="E9" s="10" t="s">
        <v>2159</v>
      </c>
      <c r="F9" s="10">
        <v>8</v>
      </c>
      <c r="G9" s="10">
        <v>8</v>
      </c>
      <c r="H9" s="10" t="s">
        <v>2159</v>
      </c>
      <c r="I9" s="45" t="s">
        <v>2147</v>
      </c>
      <c r="J9" s="46" t="s">
        <v>2147</v>
      </c>
      <c r="K9" s="46" t="s">
        <v>2147</v>
      </c>
      <c r="L9" s="46"/>
      <c r="M9" s="46">
        <v>4</v>
      </c>
      <c r="N9" s="46">
        <v>4</v>
      </c>
      <c r="O9" s="10"/>
      <c r="P9" s="10"/>
      <c r="Q9" s="10"/>
      <c r="R9" s="10"/>
      <c r="S9" s="10"/>
      <c r="T9" s="10" t="s">
        <v>2147</v>
      </c>
      <c r="U9" s="10" t="s">
        <v>2147</v>
      </c>
      <c r="V9" s="10" t="s">
        <v>2147</v>
      </c>
      <c r="W9" s="10" t="s">
        <v>2147</v>
      </c>
      <c r="X9" s="10" t="s">
        <v>2147</v>
      </c>
      <c r="Y9" s="10" t="s">
        <v>2147</v>
      </c>
      <c r="Z9" s="10">
        <f t="shared" si="0"/>
        <v>8</v>
      </c>
      <c r="AA9" s="10">
        <f t="shared" si="1"/>
        <v>8</v>
      </c>
    </row>
    <row r="10" spans="1:28" s="47" customFormat="1" x14ac:dyDescent="0.3">
      <c r="A10" s="141" t="s">
        <v>2140</v>
      </c>
      <c r="B10" s="141"/>
      <c r="C10" s="141"/>
      <c r="D10" s="141"/>
      <c r="E10" s="141"/>
      <c r="F10" s="52">
        <f t="shared" ref="F10:AA10" si="2">SUM(F2:F9)</f>
        <v>81</v>
      </c>
      <c r="G10" s="52">
        <f t="shared" si="2"/>
        <v>81</v>
      </c>
      <c r="H10" s="52">
        <f t="shared" si="2"/>
        <v>0</v>
      </c>
      <c r="I10" s="53">
        <f t="shared" si="2"/>
        <v>0</v>
      </c>
      <c r="J10" s="52">
        <f t="shared" si="2"/>
        <v>0</v>
      </c>
      <c r="K10" s="52">
        <f t="shared" si="2"/>
        <v>0</v>
      </c>
      <c r="L10" s="52">
        <f t="shared" si="2"/>
        <v>0</v>
      </c>
      <c r="M10" s="52">
        <f t="shared" si="2"/>
        <v>4</v>
      </c>
      <c r="N10" s="52">
        <f t="shared" si="2"/>
        <v>4</v>
      </c>
      <c r="O10" s="52">
        <f t="shared" si="2"/>
        <v>10</v>
      </c>
      <c r="P10" s="52">
        <f t="shared" si="2"/>
        <v>20</v>
      </c>
      <c r="Q10" s="52">
        <f t="shared" si="2"/>
        <v>17</v>
      </c>
      <c r="R10" s="52">
        <f t="shared" si="2"/>
        <v>16</v>
      </c>
      <c r="S10" s="52">
        <f t="shared" si="2"/>
        <v>10</v>
      </c>
      <c r="T10" s="52">
        <f t="shared" si="2"/>
        <v>0</v>
      </c>
      <c r="U10" s="52">
        <f t="shared" si="2"/>
        <v>0</v>
      </c>
      <c r="V10" s="52">
        <f t="shared" si="2"/>
        <v>0</v>
      </c>
      <c r="W10" s="52">
        <f t="shared" si="2"/>
        <v>0</v>
      </c>
      <c r="X10" s="52">
        <f t="shared" si="2"/>
        <v>0</v>
      </c>
      <c r="Y10" s="52">
        <f t="shared" si="2"/>
        <v>0</v>
      </c>
      <c r="Z10" s="52">
        <f t="shared" si="2"/>
        <v>81</v>
      </c>
      <c r="AA10" s="52">
        <f t="shared" si="2"/>
        <v>8</v>
      </c>
      <c r="AB10" s="50"/>
    </row>
  </sheetData>
  <mergeCells count="1">
    <mergeCell ref="A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0088-0306-4AF6-9432-93D53A93C00A}">
  <dimension ref="A1:AA536"/>
  <sheetViews>
    <sheetView topLeftCell="A512" workbookViewId="0">
      <selection activeCell="J536" sqref="J536:X536"/>
    </sheetView>
  </sheetViews>
  <sheetFormatPr defaultRowHeight="14.4" x14ac:dyDescent="0.3"/>
  <cols>
    <col min="2" max="2" width="11.6640625" style="5" bestFit="1" customWidth="1"/>
    <col min="8" max="8" width="11.33203125" bestFit="1" customWidth="1"/>
    <col min="9" max="9" width="8.88671875" style="1"/>
    <col min="10" max="14" width="8.88671875" style="2"/>
    <col min="26" max="26" width="11" style="5" bestFit="1" customWidth="1"/>
    <col min="27" max="27" width="6.109375" style="5" bestFit="1" customWidth="1"/>
  </cols>
  <sheetData>
    <row r="1" spans="1:27" s="3" customFormat="1" ht="57.6" x14ac:dyDescent="0.3">
      <c r="A1" s="3" t="s">
        <v>1</v>
      </c>
      <c r="B1" s="4" t="s">
        <v>2219</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c r="T1" s="3" t="s">
        <v>20</v>
      </c>
      <c r="U1" s="3" t="s">
        <v>21</v>
      </c>
      <c r="V1" s="3" t="s">
        <v>22</v>
      </c>
      <c r="W1" s="3" t="s">
        <v>23</v>
      </c>
      <c r="X1" s="3" t="s">
        <v>24</v>
      </c>
      <c r="Y1" s="3" t="s">
        <v>25</v>
      </c>
      <c r="Z1" s="4" t="s">
        <v>26</v>
      </c>
      <c r="AA1" s="4" t="s">
        <v>27</v>
      </c>
    </row>
    <row r="2" spans="1:27" x14ac:dyDescent="0.3">
      <c r="A2" t="s">
        <v>28</v>
      </c>
      <c r="C2" t="s">
        <v>29</v>
      </c>
      <c r="D2" t="s">
        <v>30</v>
      </c>
      <c r="E2" t="s">
        <v>31</v>
      </c>
      <c r="F2">
        <v>1</v>
      </c>
      <c r="G2">
        <v>1</v>
      </c>
      <c r="H2" t="s">
        <v>32</v>
      </c>
      <c r="I2" s="1">
        <v>0</v>
      </c>
      <c r="J2" s="2">
        <v>1</v>
      </c>
      <c r="Z2" s="5">
        <f t="shared" ref="Z2:Z65" si="0">SUM(J2:Y2)</f>
        <v>1</v>
      </c>
      <c r="AA2" s="5">
        <f t="shared" ref="AA2:AA65" si="1">SUM(J2:N2)</f>
        <v>1</v>
      </c>
    </row>
    <row r="3" spans="1:27" x14ac:dyDescent="0.3">
      <c r="A3" t="s">
        <v>33</v>
      </c>
      <c r="C3" t="s">
        <v>34</v>
      </c>
      <c r="D3" t="s">
        <v>35</v>
      </c>
      <c r="E3" t="s">
        <v>36</v>
      </c>
      <c r="F3">
        <v>1</v>
      </c>
      <c r="G3">
        <v>1</v>
      </c>
      <c r="H3" t="s">
        <v>37</v>
      </c>
      <c r="I3" s="1">
        <v>0</v>
      </c>
      <c r="J3" s="2">
        <v>1</v>
      </c>
      <c r="K3" s="2">
        <v>0</v>
      </c>
      <c r="L3" s="2">
        <v>0</v>
      </c>
      <c r="M3" s="2">
        <v>0</v>
      </c>
      <c r="N3" s="2">
        <v>0</v>
      </c>
      <c r="O3">
        <v>0</v>
      </c>
      <c r="P3">
        <v>0</v>
      </c>
      <c r="Q3">
        <v>0</v>
      </c>
      <c r="R3">
        <v>0</v>
      </c>
      <c r="S3">
        <v>0</v>
      </c>
      <c r="T3">
        <v>0</v>
      </c>
      <c r="U3">
        <v>0</v>
      </c>
      <c r="V3">
        <v>0</v>
      </c>
      <c r="W3">
        <v>0</v>
      </c>
      <c r="X3">
        <v>0</v>
      </c>
      <c r="Y3">
        <v>0</v>
      </c>
      <c r="Z3" s="5">
        <f t="shared" si="0"/>
        <v>1</v>
      </c>
      <c r="AA3" s="5">
        <f t="shared" si="1"/>
        <v>1</v>
      </c>
    </row>
    <row r="4" spans="1:27" x14ac:dyDescent="0.3">
      <c r="A4" t="s">
        <v>33</v>
      </c>
      <c r="C4" t="s">
        <v>38</v>
      </c>
      <c r="D4" t="s">
        <v>39</v>
      </c>
      <c r="E4" t="s">
        <v>40</v>
      </c>
      <c r="F4">
        <v>2</v>
      </c>
      <c r="G4">
        <v>2</v>
      </c>
      <c r="H4" t="s">
        <v>37</v>
      </c>
      <c r="I4" s="1">
        <v>1</v>
      </c>
      <c r="J4" s="2">
        <v>1</v>
      </c>
      <c r="Z4" s="5">
        <f t="shared" si="0"/>
        <v>1</v>
      </c>
      <c r="AA4" s="5">
        <f t="shared" si="1"/>
        <v>1</v>
      </c>
    </row>
    <row r="5" spans="1:27" x14ac:dyDescent="0.3">
      <c r="A5" t="s">
        <v>33</v>
      </c>
      <c r="C5" t="s">
        <v>41</v>
      </c>
      <c r="D5" t="s">
        <v>42</v>
      </c>
      <c r="E5" t="s">
        <v>43</v>
      </c>
      <c r="F5">
        <v>1</v>
      </c>
      <c r="G5">
        <v>1</v>
      </c>
      <c r="H5" t="s">
        <v>37</v>
      </c>
      <c r="I5" s="1">
        <v>0</v>
      </c>
      <c r="J5" s="2">
        <v>1</v>
      </c>
      <c r="Z5" s="5">
        <f t="shared" si="0"/>
        <v>1</v>
      </c>
      <c r="AA5" s="5">
        <f t="shared" si="1"/>
        <v>1</v>
      </c>
    </row>
    <row r="6" spans="1:27" x14ac:dyDescent="0.3">
      <c r="A6" t="s">
        <v>44</v>
      </c>
      <c r="C6" t="s">
        <v>45</v>
      </c>
      <c r="D6" t="s">
        <v>46</v>
      </c>
      <c r="E6" t="s">
        <v>47</v>
      </c>
      <c r="F6">
        <v>1</v>
      </c>
      <c r="G6">
        <v>1</v>
      </c>
      <c r="H6" t="s">
        <v>48</v>
      </c>
      <c r="I6" s="1">
        <v>1</v>
      </c>
      <c r="Z6" s="5">
        <f t="shared" si="0"/>
        <v>0</v>
      </c>
      <c r="AA6" s="5">
        <f t="shared" si="1"/>
        <v>0</v>
      </c>
    </row>
    <row r="7" spans="1:27" x14ac:dyDescent="0.3">
      <c r="A7" t="s">
        <v>44</v>
      </c>
      <c r="C7" t="s">
        <v>49</v>
      </c>
      <c r="D7" t="s">
        <v>50</v>
      </c>
      <c r="E7" t="s">
        <v>51</v>
      </c>
      <c r="F7">
        <v>1</v>
      </c>
      <c r="G7">
        <v>1</v>
      </c>
      <c r="H7" t="s">
        <v>48</v>
      </c>
      <c r="I7" s="1">
        <v>1</v>
      </c>
      <c r="Z7" s="5">
        <f t="shared" si="0"/>
        <v>0</v>
      </c>
      <c r="AA7" s="5">
        <f t="shared" si="1"/>
        <v>0</v>
      </c>
    </row>
    <row r="8" spans="1:27" x14ac:dyDescent="0.3">
      <c r="A8" t="s">
        <v>44</v>
      </c>
      <c r="C8" t="s">
        <v>52</v>
      </c>
      <c r="D8" t="s">
        <v>53</v>
      </c>
      <c r="E8" t="s">
        <v>54</v>
      </c>
      <c r="F8">
        <v>1</v>
      </c>
      <c r="G8">
        <v>1</v>
      </c>
      <c r="H8" t="s">
        <v>32</v>
      </c>
      <c r="I8" s="1">
        <v>0</v>
      </c>
      <c r="J8" s="2">
        <v>1</v>
      </c>
      <c r="Z8" s="5">
        <f t="shared" si="0"/>
        <v>1</v>
      </c>
      <c r="AA8" s="5">
        <f t="shared" si="1"/>
        <v>1</v>
      </c>
    </row>
    <row r="9" spans="1:27" x14ac:dyDescent="0.3">
      <c r="A9" t="s">
        <v>44</v>
      </c>
      <c r="C9" t="s">
        <v>55</v>
      </c>
      <c r="D9" t="s">
        <v>56</v>
      </c>
      <c r="E9" t="s">
        <v>57</v>
      </c>
      <c r="F9">
        <v>2</v>
      </c>
      <c r="G9">
        <v>2</v>
      </c>
      <c r="H9" t="s">
        <v>32</v>
      </c>
      <c r="I9" s="1">
        <v>0</v>
      </c>
      <c r="J9" s="2">
        <v>1</v>
      </c>
      <c r="K9" s="2">
        <v>1</v>
      </c>
      <c r="Z9" s="5">
        <f t="shared" si="0"/>
        <v>2</v>
      </c>
      <c r="AA9" s="5">
        <f t="shared" si="1"/>
        <v>2</v>
      </c>
    </row>
    <row r="10" spans="1:27" x14ac:dyDescent="0.3">
      <c r="A10" t="s">
        <v>44</v>
      </c>
      <c r="C10" t="s">
        <v>61</v>
      </c>
      <c r="D10" t="s">
        <v>62</v>
      </c>
      <c r="E10" t="s">
        <v>63</v>
      </c>
      <c r="F10">
        <v>1</v>
      </c>
      <c r="G10">
        <v>1</v>
      </c>
      <c r="H10" t="s">
        <v>37</v>
      </c>
      <c r="I10" s="1">
        <v>0</v>
      </c>
      <c r="J10" s="2">
        <v>1</v>
      </c>
      <c r="K10" s="2">
        <v>0</v>
      </c>
      <c r="L10" s="2">
        <v>0</v>
      </c>
      <c r="M10" s="2">
        <v>0</v>
      </c>
      <c r="N10" s="2">
        <v>0</v>
      </c>
      <c r="O10">
        <v>0</v>
      </c>
      <c r="P10">
        <v>0</v>
      </c>
      <c r="Q10">
        <v>0</v>
      </c>
      <c r="R10">
        <v>0</v>
      </c>
      <c r="S10">
        <v>0</v>
      </c>
      <c r="T10">
        <v>0</v>
      </c>
      <c r="U10">
        <v>0</v>
      </c>
      <c r="V10">
        <v>0</v>
      </c>
      <c r="W10">
        <v>0</v>
      </c>
      <c r="X10">
        <v>0</v>
      </c>
      <c r="Y10">
        <v>0</v>
      </c>
      <c r="Z10" s="5">
        <f t="shared" si="0"/>
        <v>1</v>
      </c>
      <c r="AA10" s="5">
        <f t="shared" si="1"/>
        <v>1</v>
      </c>
    </row>
    <row r="11" spans="1:27" x14ac:dyDescent="0.3">
      <c r="A11" t="s">
        <v>44</v>
      </c>
      <c r="C11" t="s">
        <v>64</v>
      </c>
      <c r="D11" t="s">
        <v>65</v>
      </c>
      <c r="E11" t="s">
        <v>66</v>
      </c>
      <c r="F11">
        <v>1</v>
      </c>
      <c r="G11">
        <v>1</v>
      </c>
      <c r="H11" t="s">
        <v>37</v>
      </c>
      <c r="I11" s="1">
        <v>0</v>
      </c>
      <c r="J11" s="2">
        <v>1</v>
      </c>
      <c r="K11" s="2">
        <v>0</v>
      </c>
      <c r="L11" s="2">
        <v>0</v>
      </c>
      <c r="M11" s="2">
        <v>0</v>
      </c>
      <c r="N11" s="2">
        <v>0</v>
      </c>
      <c r="O11">
        <v>0</v>
      </c>
      <c r="P11">
        <v>0</v>
      </c>
      <c r="Q11">
        <v>0</v>
      </c>
      <c r="R11">
        <v>0</v>
      </c>
      <c r="S11">
        <v>0</v>
      </c>
      <c r="T11">
        <v>0</v>
      </c>
      <c r="U11">
        <v>0</v>
      </c>
      <c r="V11">
        <v>0</v>
      </c>
      <c r="W11">
        <v>0</v>
      </c>
      <c r="X11">
        <v>0</v>
      </c>
      <c r="Y11">
        <v>0</v>
      </c>
      <c r="Z11" s="5">
        <f t="shared" si="0"/>
        <v>1</v>
      </c>
      <c r="AA11" s="5">
        <f t="shared" si="1"/>
        <v>1</v>
      </c>
    </row>
    <row r="12" spans="1:27" x14ac:dyDescent="0.3">
      <c r="A12" t="s">
        <v>44</v>
      </c>
      <c r="C12" t="s">
        <v>67</v>
      </c>
      <c r="D12" t="s">
        <v>68</v>
      </c>
      <c r="E12" t="s">
        <v>69</v>
      </c>
      <c r="F12">
        <v>1</v>
      </c>
      <c r="G12">
        <v>1</v>
      </c>
      <c r="H12" t="s">
        <v>37</v>
      </c>
      <c r="I12" s="1">
        <v>0</v>
      </c>
      <c r="J12" s="2">
        <v>1</v>
      </c>
      <c r="K12" s="2">
        <v>0</v>
      </c>
      <c r="L12" s="2">
        <v>0</v>
      </c>
      <c r="M12" s="2">
        <v>0</v>
      </c>
      <c r="N12" s="2">
        <v>0</v>
      </c>
      <c r="O12">
        <v>0</v>
      </c>
      <c r="P12">
        <v>0</v>
      </c>
      <c r="Q12">
        <v>0</v>
      </c>
      <c r="R12">
        <v>0</v>
      </c>
      <c r="S12">
        <v>0</v>
      </c>
      <c r="T12">
        <v>0</v>
      </c>
      <c r="U12">
        <v>0</v>
      </c>
      <c r="V12">
        <v>0</v>
      </c>
      <c r="W12">
        <v>0</v>
      </c>
      <c r="X12">
        <v>0</v>
      </c>
      <c r="Y12">
        <v>0</v>
      </c>
      <c r="Z12" s="5">
        <f t="shared" si="0"/>
        <v>1</v>
      </c>
      <c r="AA12" s="5">
        <f t="shared" si="1"/>
        <v>1</v>
      </c>
    </row>
    <row r="13" spans="1:27" x14ac:dyDescent="0.3">
      <c r="A13" t="s">
        <v>44</v>
      </c>
      <c r="C13" t="s">
        <v>70</v>
      </c>
      <c r="D13" t="s">
        <v>71</v>
      </c>
      <c r="E13" t="s">
        <v>72</v>
      </c>
      <c r="F13">
        <v>1</v>
      </c>
      <c r="G13">
        <v>1</v>
      </c>
      <c r="H13" t="s">
        <v>37</v>
      </c>
      <c r="I13" s="1">
        <v>0</v>
      </c>
      <c r="J13" s="2">
        <v>1</v>
      </c>
      <c r="K13" s="2">
        <v>0</v>
      </c>
      <c r="L13" s="2">
        <v>0</v>
      </c>
      <c r="M13" s="2">
        <v>0</v>
      </c>
      <c r="N13" s="2">
        <v>0</v>
      </c>
      <c r="O13">
        <v>0</v>
      </c>
      <c r="P13">
        <v>0</v>
      </c>
      <c r="Q13">
        <v>0</v>
      </c>
      <c r="R13">
        <v>0</v>
      </c>
      <c r="S13">
        <v>0</v>
      </c>
      <c r="T13">
        <v>0</v>
      </c>
      <c r="U13">
        <v>0</v>
      </c>
      <c r="V13">
        <v>0</v>
      </c>
      <c r="W13">
        <v>0</v>
      </c>
      <c r="X13">
        <v>0</v>
      </c>
      <c r="Y13">
        <v>0</v>
      </c>
      <c r="Z13" s="5">
        <f t="shared" si="0"/>
        <v>1</v>
      </c>
      <c r="AA13" s="5">
        <f t="shared" si="1"/>
        <v>1</v>
      </c>
    </row>
    <row r="14" spans="1:27" x14ac:dyDescent="0.3">
      <c r="A14" t="s">
        <v>44</v>
      </c>
      <c r="C14" t="s">
        <v>73</v>
      </c>
      <c r="D14" t="s">
        <v>74</v>
      </c>
      <c r="E14" t="s">
        <v>75</v>
      </c>
      <c r="F14">
        <v>1</v>
      </c>
      <c r="G14">
        <v>1</v>
      </c>
      <c r="H14" t="s">
        <v>32</v>
      </c>
      <c r="I14" s="1">
        <v>0</v>
      </c>
      <c r="K14" s="2">
        <v>1</v>
      </c>
      <c r="Z14" s="5">
        <f t="shared" si="0"/>
        <v>1</v>
      </c>
      <c r="AA14" s="5">
        <f t="shared" si="1"/>
        <v>1</v>
      </c>
    </row>
    <row r="15" spans="1:27" x14ac:dyDescent="0.3">
      <c r="A15" t="s">
        <v>44</v>
      </c>
      <c r="C15" t="s">
        <v>79</v>
      </c>
      <c r="D15" t="s">
        <v>80</v>
      </c>
      <c r="E15" t="s">
        <v>81</v>
      </c>
      <c r="F15">
        <v>1</v>
      </c>
      <c r="G15">
        <v>1</v>
      </c>
      <c r="H15" t="s">
        <v>32</v>
      </c>
      <c r="I15" s="1">
        <v>0</v>
      </c>
      <c r="J15" s="2">
        <v>0</v>
      </c>
      <c r="K15" s="2">
        <v>1</v>
      </c>
      <c r="L15" s="2">
        <v>0</v>
      </c>
      <c r="M15" s="2">
        <v>0</v>
      </c>
      <c r="N15" s="2">
        <v>0</v>
      </c>
      <c r="O15">
        <v>0</v>
      </c>
      <c r="P15">
        <v>0</v>
      </c>
      <c r="Q15">
        <v>0</v>
      </c>
      <c r="R15">
        <v>0</v>
      </c>
      <c r="S15">
        <v>0</v>
      </c>
      <c r="T15">
        <v>0</v>
      </c>
      <c r="U15">
        <v>0</v>
      </c>
      <c r="V15">
        <v>0</v>
      </c>
      <c r="W15">
        <v>0</v>
      </c>
      <c r="X15">
        <v>0</v>
      </c>
      <c r="Y15">
        <v>0</v>
      </c>
      <c r="Z15" s="5">
        <f t="shared" si="0"/>
        <v>1</v>
      </c>
      <c r="AA15" s="5">
        <f t="shared" si="1"/>
        <v>1</v>
      </c>
    </row>
    <row r="16" spans="1:27" x14ac:dyDescent="0.3">
      <c r="A16" t="s">
        <v>82</v>
      </c>
      <c r="C16" t="s">
        <v>83</v>
      </c>
      <c r="D16" t="s">
        <v>84</v>
      </c>
      <c r="E16" t="s">
        <v>85</v>
      </c>
      <c r="F16">
        <v>1</v>
      </c>
      <c r="G16">
        <v>1</v>
      </c>
      <c r="H16" t="s">
        <v>48</v>
      </c>
      <c r="I16" s="1">
        <v>1</v>
      </c>
      <c r="Z16" s="5">
        <f t="shared" si="0"/>
        <v>0</v>
      </c>
      <c r="AA16" s="5">
        <f t="shared" si="1"/>
        <v>0</v>
      </c>
    </row>
    <row r="17" spans="1:27" x14ac:dyDescent="0.3">
      <c r="A17" t="s">
        <v>82</v>
      </c>
      <c r="C17" t="s">
        <v>86</v>
      </c>
      <c r="D17" t="s">
        <v>87</v>
      </c>
      <c r="E17" t="s">
        <v>88</v>
      </c>
      <c r="F17">
        <v>1</v>
      </c>
      <c r="G17">
        <v>1</v>
      </c>
      <c r="H17" t="s">
        <v>48</v>
      </c>
      <c r="I17" s="1">
        <v>0</v>
      </c>
      <c r="Z17" s="5">
        <f t="shared" si="0"/>
        <v>0</v>
      </c>
      <c r="AA17" s="5">
        <f t="shared" si="1"/>
        <v>0</v>
      </c>
    </row>
    <row r="18" spans="1:27" x14ac:dyDescent="0.3">
      <c r="A18" t="s">
        <v>82</v>
      </c>
      <c r="C18" t="s">
        <v>89</v>
      </c>
      <c r="D18" t="s">
        <v>90</v>
      </c>
      <c r="E18" t="s">
        <v>91</v>
      </c>
      <c r="F18">
        <v>1</v>
      </c>
      <c r="G18">
        <v>1</v>
      </c>
      <c r="H18" t="s">
        <v>32</v>
      </c>
      <c r="I18" s="1">
        <v>0</v>
      </c>
      <c r="J18" s="2">
        <v>1</v>
      </c>
      <c r="Z18" s="5">
        <f t="shared" si="0"/>
        <v>1</v>
      </c>
      <c r="AA18" s="5">
        <f t="shared" si="1"/>
        <v>1</v>
      </c>
    </row>
    <row r="19" spans="1:27" x14ac:dyDescent="0.3">
      <c r="A19" t="s">
        <v>82</v>
      </c>
      <c r="C19" t="s">
        <v>95</v>
      </c>
      <c r="D19" t="s">
        <v>96</v>
      </c>
      <c r="E19" t="s">
        <v>97</v>
      </c>
      <c r="F19">
        <v>1</v>
      </c>
      <c r="G19">
        <v>1</v>
      </c>
      <c r="H19" t="s">
        <v>37</v>
      </c>
      <c r="I19" s="1">
        <v>0</v>
      </c>
      <c r="J19" s="2">
        <v>1</v>
      </c>
      <c r="K19" s="2">
        <v>0</v>
      </c>
      <c r="L19" s="2">
        <v>0</v>
      </c>
      <c r="M19" s="2">
        <v>0</v>
      </c>
      <c r="N19" s="2">
        <v>0</v>
      </c>
      <c r="O19">
        <v>0</v>
      </c>
      <c r="P19">
        <v>0</v>
      </c>
      <c r="Q19">
        <v>0</v>
      </c>
      <c r="R19">
        <v>0</v>
      </c>
      <c r="S19">
        <v>0</v>
      </c>
      <c r="T19">
        <v>0</v>
      </c>
      <c r="U19">
        <v>0</v>
      </c>
      <c r="V19">
        <v>0</v>
      </c>
      <c r="W19">
        <v>0</v>
      </c>
      <c r="X19">
        <v>0</v>
      </c>
      <c r="Y19">
        <v>0</v>
      </c>
      <c r="Z19" s="5">
        <f t="shared" si="0"/>
        <v>1</v>
      </c>
      <c r="AA19" s="5">
        <f t="shared" si="1"/>
        <v>1</v>
      </c>
    </row>
    <row r="20" spans="1:27" x14ac:dyDescent="0.3">
      <c r="A20" t="s">
        <v>82</v>
      </c>
      <c r="C20" t="s">
        <v>98</v>
      </c>
      <c r="D20" t="s">
        <v>99</v>
      </c>
      <c r="E20" t="s">
        <v>100</v>
      </c>
      <c r="F20">
        <v>1</v>
      </c>
      <c r="G20">
        <v>1</v>
      </c>
      <c r="H20" t="s">
        <v>48</v>
      </c>
      <c r="I20" s="1">
        <v>0</v>
      </c>
      <c r="Z20" s="5">
        <f t="shared" si="0"/>
        <v>0</v>
      </c>
      <c r="AA20" s="5">
        <f t="shared" si="1"/>
        <v>0</v>
      </c>
    </row>
    <row r="21" spans="1:27" x14ac:dyDescent="0.3">
      <c r="A21" t="s">
        <v>82</v>
      </c>
      <c r="C21" t="s">
        <v>101</v>
      </c>
      <c r="D21" t="s">
        <v>102</v>
      </c>
      <c r="E21" t="s">
        <v>103</v>
      </c>
      <c r="F21">
        <v>1</v>
      </c>
      <c r="G21">
        <v>1</v>
      </c>
      <c r="H21" t="s">
        <v>32</v>
      </c>
      <c r="I21" s="1">
        <v>0</v>
      </c>
      <c r="J21" s="2">
        <v>1</v>
      </c>
      <c r="Z21" s="5">
        <f t="shared" si="0"/>
        <v>1</v>
      </c>
      <c r="AA21" s="5">
        <f t="shared" si="1"/>
        <v>1</v>
      </c>
    </row>
    <row r="22" spans="1:27" x14ac:dyDescent="0.3">
      <c r="A22" t="s">
        <v>82</v>
      </c>
      <c r="C22" t="s">
        <v>104</v>
      </c>
      <c r="D22" t="s">
        <v>105</v>
      </c>
      <c r="E22" t="s">
        <v>106</v>
      </c>
      <c r="F22">
        <v>1</v>
      </c>
      <c r="G22">
        <v>1</v>
      </c>
      <c r="H22" t="s">
        <v>32</v>
      </c>
      <c r="I22" s="1">
        <v>0</v>
      </c>
      <c r="J22" s="2">
        <v>1</v>
      </c>
      <c r="Z22" s="5">
        <f t="shared" si="0"/>
        <v>1</v>
      </c>
      <c r="AA22" s="5">
        <f t="shared" si="1"/>
        <v>1</v>
      </c>
    </row>
    <row r="23" spans="1:27" x14ac:dyDescent="0.3">
      <c r="A23" t="s">
        <v>82</v>
      </c>
      <c r="C23" t="s">
        <v>118</v>
      </c>
      <c r="D23" t="s">
        <v>119</v>
      </c>
      <c r="E23" t="s">
        <v>120</v>
      </c>
      <c r="F23">
        <v>1</v>
      </c>
      <c r="G23">
        <v>1</v>
      </c>
      <c r="H23" t="s">
        <v>32</v>
      </c>
      <c r="I23" s="1">
        <v>0</v>
      </c>
      <c r="J23" s="2">
        <v>0</v>
      </c>
      <c r="K23" s="2">
        <v>1</v>
      </c>
      <c r="L23" s="2">
        <v>0</v>
      </c>
      <c r="M23" s="2">
        <v>0</v>
      </c>
      <c r="N23" s="2">
        <v>0</v>
      </c>
      <c r="O23">
        <v>0</v>
      </c>
      <c r="P23">
        <v>0</v>
      </c>
      <c r="Q23">
        <v>0</v>
      </c>
      <c r="R23">
        <v>0</v>
      </c>
      <c r="S23">
        <v>0</v>
      </c>
      <c r="T23">
        <v>0</v>
      </c>
      <c r="U23">
        <v>0</v>
      </c>
      <c r="V23">
        <v>0</v>
      </c>
      <c r="W23">
        <v>0</v>
      </c>
      <c r="X23">
        <v>0</v>
      </c>
      <c r="Y23">
        <v>0</v>
      </c>
      <c r="Z23" s="5">
        <f t="shared" si="0"/>
        <v>1</v>
      </c>
      <c r="AA23" s="5">
        <f t="shared" si="1"/>
        <v>1</v>
      </c>
    </row>
    <row r="24" spans="1:27" x14ac:dyDescent="0.3">
      <c r="A24" t="s">
        <v>121</v>
      </c>
      <c r="C24" t="s">
        <v>122</v>
      </c>
      <c r="D24" t="s">
        <v>123</v>
      </c>
      <c r="E24" t="s">
        <v>124</v>
      </c>
      <c r="F24">
        <v>1</v>
      </c>
      <c r="G24">
        <v>1</v>
      </c>
      <c r="H24" t="s">
        <v>48</v>
      </c>
      <c r="I24" s="1">
        <v>0</v>
      </c>
      <c r="Z24" s="5">
        <f t="shared" si="0"/>
        <v>0</v>
      </c>
      <c r="AA24" s="5">
        <f t="shared" si="1"/>
        <v>0</v>
      </c>
    </row>
    <row r="25" spans="1:27" x14ac:dyDescent="0.3">
      <c r="A25" t="s">
        <v>125</v>
      </c>
      <c r="C25" t="s">
        <v>126</v>
      </c>
      <c r="D25" t="s">
        <v>127</v>
      </c>
      <c r="E25" t="s">
        <v>128</v>
      </c>
      <c r="F25">
        <v>1</v>
      </c>
      <c r="G25">
        <v>1</v>
      </c>
      <c r="H25" t="s">
        <v>37</v>
      </c>
      <c r="I25" s="1">
        <v>0</v>
      </c>
      <c r="J25" s="2">
        <v>1</v>
      </c>
      <c r="K25" s="2">
        <v>0</v>
      </c>
      <c r="L25" s="2">
        <v>0</v>
      </c>
      <c r="M25" s="2">
        <v>0</v>
      </c>
      <c r="N25" s="2">
        <v>0</v>
      </c>
      <c r="O25">
        <v>0</v>
      </c>
      <c r="P25">
        <v>0</v>
      </c>
      <c r="Q25">
        <v>0</v>
      </c>
      <c r="R25">
        <v>0</v>
      </c>
      <c r="S25">
        <v>0</v>
      </c>
      <c r="T25">
        <v>0</v>
      </c>
      <c r="U25">
        <v>0</v>
      </c>
      <c r="V25">
        <v>0</v>
      </c>
      <c r="W25">
        <v>0</v>
      </c>
      <c r="X25">
        <v>0</v>
      </c>
      <c r="Y25">
        <v>0</v>
      </c>
      <c r="Z25" s="5">
        <f t="shared" si="0"/>
        <v>1</v>
      </c>
      <c r="AA25" s="5">
        <f t="shared" si="1"/>
        <v>1</v>
      </c>
    </row>
    <row r="26" spans="1:27" x14ac:dyDescent="0.3">
      <c r="A26" t="s">
        <v>125</v>
      </c>
      <c r="C26" t="s">
        <v>129</v>
      </c>
      <c r="D26" t="s">
        <v>130</v>
      </c>
      <c r="E26" t="s">
        <v>131</v>
      </c>
      <c r="F26">
        <v>1</v>
      </c>
      <c r="G26">
        <v>1</v>
      </c>
      <c r="H26" t="s">
        <v>32</v>
      </c>
      <c r="I26" s="1">
        <v>0</v>
      </c>
      <c r="J26" s="2">
        <v>0</v>
      </c>
      <c r="K26" s="2">
        <v>1</v>
      </c>
      <c r="L26" s="2">
        <v>0</v>
      </c>
      <c r="M26" s="2">
        <v>0</v>
      </c>
      <c r="N26" s="2">
        <v>0</v>
      </c>
      <c r="O26">
        <v>0</v>
      </c>
      <c r="P26">
        <v>0</v>
      </c>
      <c r="Q26">
        <v>0</v>
      </c>
      <c r="R26">
        <v>0</v>
      </c>
      <c r="S26">
        <v>0</v>
      </c>
      <c r="T26">
        <v>0</v>
      </c>
      <c r="U26">
        <v>0</v>
      </c>
      <c r="V26">
        <v>0</v>
      </c>
      <c r="W26">
        <v>0</v>
      </c>
      <c r="X26">
        <v>0</v>
      </c>
      <c r="Y26">
        <v>0</v>
      </c>
      <c r="Z26" s="5">
        <f t="shared" si="0"/>
        <v>1</v>
      </c>
      <c r="AA26" s="5">
        <f t="shared" si="1"/>
        <v>1</v>
      </c>
    </row>
    <row r="27" spans="1:27" x14ac:dyDescent="0.3">
      <c r="A27" t="s">
        <v>132</v>
      </c>
      <c r="C27" t="s">
        <v>133</v>
      </c>
      <c r="D27" t="s">
        <v>134</v>
      </c>
      <c r="E27" t="s">
        <v>135</v>
      </c>
      <c r="F27">
        <v>1</v>
      </c>
      <c r="G27">
        <v>1</v>
      </c>
      <c r="H27" t="s">
        <v>37</v>
      </c>
      <c r="I27" s="1">
        <v>0</v>
      </c>
      <c r="J27" s="2">
        <v>1</v>
      </c>
      <c r="Z27" s="5">
        <f t="shared" si="0"/>
        <v>1</v>
      </c>
      <c r="AA27" s="5">
        <f t="shared" si="1"/>
        <v>1</v>
      </c>
    </row>
    <row r="28" spans="1:27" x14ac:dyDescent="0.3">
      <c r="A28" t="s">
        <v>136</v>
      </c>
      <c r="C28" t="s">
        <v>137</v>
      </c>
      <c r="D28" t="s">
        <v>138</v>
      </c>
      <c r="E28" t="s">
        <v>139</v>
      </c>
      <c r="F28">
        <v>1</v>
      </c>
      <c r="G28">
        <v>1</v>
      </c>
      <c r="H28" t="s">
        <v>37</v>
      </c>
      <c r="I28" s="1">
        <v>0</v>
      </c>
      <c r="K28" s="2">
        <v>1</v>
      </c>
      <c r="Z28" s="5">
        <f t="shared" si="0"/>
        <v>1</v>
      </c>
      <c r="AA28" s="5">
        <f t="shared" si="1"/>
        <v>1</v>
      </c>
    </row>
    <row r="29" spans="1:27" x14ac:dyDescent="0.3">
      <c r="A29" t="s">
        <v>136</v>
      </c>
      <c r="C29" t="s">
        <v>140</v>
      </c>
      <c r="D29" t="s">
        <v>141</v>
      </c>
      <c r="E29" t="s">
        <v>142</v>
      </c>
      <c r="F29">
        <v>1</v>
      </c>
      <c r="G29">
        <v>1</v>
      </c>
      <c r="H29" t="s">
        <v>37</v>
      </c>
      <c r="I29" s="1">
        <v>0</v>
      </c>
      <c r="J29" s="2">
        <v>1</v>
      </c>
      <c r="Z29" s="5">
        <f t="shared" si="0"/>
        <v>1</v>
      </c>
      <c r="AA29" s="5">
        <f t="shared" si="1"/>
        <v>1</v>
      </c>
    </row>
    <row r="30" spans="1:27" x14ac:dyDescent="0.3">
      <c r="A30" t="s">
        <v>136</v>
      </c>
      <c r="C30" t="s">
        <v>143</v>
      </c>
      <c r="D30" t="s">
        <v>144</v>
      </c>
      <c r="E30" t="s">
        <v>145</v>
      </c>
      <c r="F30">
        <v>1</v>
      </c>
      <c r="G30">
        <v>1</v>
      </c>
      <c r="H30" t="s">
        <v>48</v>
      </c>
      <c r="I30" s="1">
        <v>1</v>
      </c>
      <c r="Z30" s="5">
        <f t="shared" si="0"/>
        <v>0</v>
      </c>
      <c r="AA30" s="5">
        <f t="shared" si="1"/>
        <v>0</v>
      </c>
    </row>
    <row r="31" spans="1:27" x14ac:dyDescent="0.3">
      <c r="A31" t="s">
        <v>146</v>
      </c>
      <c r="C31" t="s">
        <v>147</v>
      </c>
      <c r="D31" t="s">
        <v>148</v>
      </c>
      <c r="E31" t="s">
        <v>149</v>
      </c>
      <c r="F31">
        <v>1</v>
      </c>
      <c r="G31">
        <v>1</v>
      </c>
      <c r="H31" t="s">
        <v>37</v>
      </c>
      <c r="I31" s="1">
        <v>0</v>
      </c>
      <c r="J31" s="2">
        <v>1</v>
      </c>
      <c r="Z31" s="5">
        <f t="shared" si="0"/>
        <v>1</v>
      </c>
      <c r="AA31" s="5">
        <f t="shared" si="1"/>
        <v>1</v>
      </c>
    </row>
    <row r="32" spans="1:27" x14ac:dyDescent="0.3">
      <c r="A32" t="s">
        <v>150</v>
      </c>
      <c r="C32" t="s">
        <v>151</v>
      </c>
      <c r="D32" t="s">
        <v>152</v>
      </c>
      <c r="E32" t="s">
        <v>153</v>
      </c>
      <c r="F32">
        <v>1</v>
      </c>
      <c r="G32">
        <v>1</v>
      </c>
      <c r="H32" t="s">
        <v>37</v>
      </c>
      <c r="I32" s="1">
        <v>0</v>
      </c>
      <c r="J32" s="2">
        <v>1</v>
      </c>
      <c r="Z32" s="5">
        <f t="shared" si="0"/>
        <v>1</v>
      </c>
      <c r="AA32" s="5">
        <f t="shared" si="1"/>
        <v>1</v>
      </c>
    </row>
    <row r="33" spans="1:27" x14ac:dyDescent="0.3">
      <c r="A33" t="s">
        <v>154</v>
      </c>
      <c r="C33" t="s">
        <v>155</v>
      </c>
      <c r="D33" t="s">
        <v>156</v>
      </c>
      <c r="E33" t="s">
        <v>157</v>
      </c>
      <c r="F33">
        <v>1</v>
      </c>
      <c r="G33">
        <v>1</v>
      </c>
      <c r="H33" t="s">
        <v>32</v>
      </c>
      <c r="I33" s="1">
        <v>0</v>
      </c>
      <c r="J33" s="2">
        <v>1</v>
      </c>
      <c r="Z33" s="5">
        <f t="shared" si="0"/>
        <v>1</v>
      </c>
      <c r="AA33" s="5">
        <f t="shared" si="1"/>
        <v>1</v>
      </c>
    </row>
    <row r="34" spans="1:27" x14ac:dyDescent="0.3">
      <c r="A34" t="s">
        <v>28</v>
      </c>
      <c r="C34" t="s">
        <v>158</v>
      </c>
      <c r="D34" t="s">
        <v>159</v>
      </c>
      <c r="E34" t="s">
        <v>160</v>
      </c>
      <c r="F34">
        <v>4</v>
      </c>
      <c r="G34">
        <v>0</v>
      </c>
      <c r="H34" t="s">
        <v>37</v>
      </c>
      <c r="I34" s="1">
        <v>0</v>
      </c>
      <c r="J34" s="2">
        <v>1</v>
      </c>
      <c r="K34" s="2">
        <v>1</v>
      </c>
      <c r="L34" s="2">
        <v>1</v>
      </c>
      <c r="Z34" s="5">
        <f t="shared" si="0"/>
        <v>3</v>
      </c>
      <c r="AA34" s="5">
        <f t="shared" si="1"/>
        <v>3</v>
      </c>
    </row>
    <row r="35" spans="1:27" x14ac:dyDescent="0.3">
      <c r="A35" t="s">
        <v>28</v>
      </c>
      <c r="C35" t="s">
        <v>161</v>
      </c>
      <c r="D35" t="s">
        <v>162</v>
      </c>
      <c r="E35" t="s">
        <v>163</v>
      </c>
      <c r="F35">
        <v>1</v>
      </c>
      <c r="G35">
        <v>1</v>
      </c>
      <c r="H35" t="s">
        <v>32</v>
      </c>
      <c r="I35" s="1">
        <v>0</v>
      </c>
      <c r="J35" s="2">
        <v>1</v>
      </c>
      <c r="Z35" s="5">
        <f t="shared" si="0"/>
        <v>1</v>
      </c>
      <c r="AA35" s="5">
        <f t="shared" si="1"/>
        <v>1</v>
      </c>
    </row>
    <row r="36" spans="1:27" x14ac:dyDescent="0.3">
      <c r="A36" t="s">
        <v>28</v>
      </c>
      <c r="C36" t="s">
        <v>167</v>
      </c>
      <c r="D36" t="s">
        <v>168</v>
      </c>
      <c r="E36" t="s">
        <v>169</v>
      </c>
      <c r="F36">
        <v>1</v>
      </c>
      <c r="G36">
        <v>1</v>
      </c>
      <c r="H36" t="s">
        <v>32</v>
      </c>
      <c r="I36" s="1">
        <v>0</v>
      </c>
      <c r="J36" s="2">
        <v>1</v>
      </c>
      <c r="Z36" s="5">
        <f t="shared" si="0"/>
        <v>1</v>
      </c>
      <c r="AA36" s="5">
        <f t="shared" si="1"/>
        <v>1</v>
      </c>
    </row>
    <row r="37" spans="1:27" x14ac:dyDescent="0.3">
      <c r="A37" t="s">
        <v>146</v>
      </c>
      <c r="C37" t="s">
        <v>170</v>
      </c>
      <c r="D37" t="s">
        <v>171</v>
      </c>
      <c r="E37" t="s">
        <v>172</v>
      </c>
      <c r="F37">
        <v>2</v>
      </c>
      <c r="G37">
        <v>2</v>
      </c>
      <c r="H37" t="s">
        <v>37</v>
      </c>
      <c r="I37" s="1">
        <v>0</v>
      </c>
      <c r="J37" s="2">
        <v>1</v>
      </c>
      <c r="K37" s="2">
        <v>1</v>
      </c>
      <c r="Z37" s="5">
        <f t="shared" si="0"/>
        <v>2</v>
      </c>
      <c r="AA37" s="5">
        <f t="shared" si="1"/>
        <v>2</v>
      </c>
    </row>
    <row r="38" spans="1:27" x14ac:dyDescent="0.3">
      <c r="A38" t="s">
        <v>177</v>
      </c>
      <c r="B38" s="5" t="s">
        <v>178</v>
      </c>
      <c r="C38" t="s">
        <v>179</v>
      </c>
      <c r="D38" t="s">
        <v>180</v>
      </c>
      <c r="E38" t="s">
        <v>181</v>
      </c>
      <c r="F38">
        <v>2</v>
      </c>
      <c r="G38">
        <v>2</v>
      </c>
      <c r="H38" t="s">
        <v>48</v>
      </c>
      <c r="I38" s="1">
        <v>1</v>
      </c>
      <c r="Z38" s="5">
        <f t="shared" si="0"/>
        <v>0</v>
      </c>
      <c r="AA38" s="5">
        <f t="shared" si="1"/>
        <v>0</v>
      </c>
    </row>
    <row r="39" spans="1:27" x14ac:dyDescent="0.3">
      <c r="A39" t="s">
        <v>177</v>
      </c>
      <c r="C39" t="s">
        <v>182</v>
      </c>
      <c r="D39" t="s">
        <v>183</v>
      </c>
      <c r="E39" t="s">
        <v>184</v>
      </c>
      <c r="F39">
        <v>2</v>
      </c>
      <c r="G39">
        <v>1</v>
      </c>
      <c r="H39" t="s">
        <v>37</v>
      </c>
      <c r="I39" s="1">
        <v>0</v>
      </c>
      <c r="J39" s="2">
        <v>2</v>
      </c>
      <c r="Z39" s="5">
        <f t="shared" si="0"/>
        <v>2</v>
      </c>
      <c r="AA39" s="5">
        <f t="shared" si="1"/>
        <v>2</v>
      </c>
    </row>
    <row r="40" spans="1:27" x14ac:dyDescent="0.3">
      <c r="A40" t="s">
        <v>177</v>
      </c>
      <c r="C40" t="s">
        <v>185</v>
      </c>
      <c r="D40" t="s">
        <v>186</v>
      </c>
      <c r="E40" t="s">
        <v>187</v>
      </c>
      <c r="F40">
        <v>2</v>
      </c>
      <c r="G40">
        <v>2</v>
      </c>
      <c r="H40" t="s">
        <v>37</v>
      </c>
      <c r="I40" s="1">
        <v>0</v>
      </c>
      <c r="J40" s="2">
        <v>1</v>
      </c>
      <c r="Z40" s="5">
        <f t="shared" si="0"/>
        <v>1</v>
      </c>
      <c r="AA40" s="5">
        <f t="shared" si="1"/>
        <v>1</v>
      </c>
    </row>
    <row r="41" spans="1:27" x14ac:dyDescent="0.3">
      <c r="A41" t="s">
        <v>177</v>
      </c>
      <c r="C41" t="s">
        <v>188</v>
      </c>
      <c r="D41" t="s">
        <v>189</v>
      </c>
      <c r="E41" t="s">
        <v>190</v>
      </c>
      <c r="F41">
        <v>1</v>
      </c>
      <c r="G41">
        <v>1</v>
      </c>
      <c r="H41" t="s">
        <v>48</v>
      </c>
      <c r="I41" s="1">
        <v>1</v>
      </c>
      <c r="Z41" s="5">
        <f t="shared" si="0"/>
        <v>0</v>
      </c>
      <c r="AA41" s="5">
        <f t="shared" si="1"/>
        <v>0</v>
      </c>
    </row>
    <row r="42" spans="1:27" x14ac:dyDescent="0.3">
      <c r="A42" t="s">
        <v>177</v>
      </c>
      <c r="C42" t="s">
        <v>191</v>
      </c>
      <c r="D42" t="s">
        <v>192</v>
      </c>
      <c r="E42" t="s">
        <v>193</v>
      </c>
      <c r="F42">
        <v>1</v>
      </c>
      <c r="G42">
        <v>1</v>
      </c>
      <c r="H42" t="s">
        <v>37</v>
      </c>
      <c r="I42" s="1">
        <v>0</v>
      </c>
      <c r="J42" s="2">
        <v>1</v>
      </c>
      <c r="K42" s="2">
        <v>0</v>
      </c>
      <c r="L42" s="2">
        <v>0</v>
      </c>
      <c r="M42" s="2">
        <v>0</v>
      </c>
      <c r="N42" s="2">
        <v>0</v>
      </c>
      <c r="O42">
        <v>0</v>
      </c>
      <c r="P42">
        <v>0</v>
      </c>
      <c r="Q42">
        <v>0</v>
      </c>
      <c r="R42">
        <v>0</v>
      </c>
      <c r="S42">
        <v>0</v>
      </c>
      <c r="T42">
        <v>0</v>
      </c>
      <c r="U42">
        <v>0</v>
      </c>
      <c r="V42">
        <v>0</v>
      </c>
      <c r="W42">
        <v>0</v>
      </c>
      <c r="X42">
        <v>0</v>
      </c>
      <c r="Y42">
        <v>0</v>
      </c>
      <c r="Z42" s="5">
        <f t="shared" si="0"/>
        <v>1</v>
      </c>
      <c r="AA42" s="5">
        <f t="shared" si="1"/>
        <v>1</v>
      </c>
    </row>
    <row r="43" spans="1:27" x14ac:dyDescent="0.3">
      <c r="A43" t="s">
        <v>177</v>
      </c>
      <c r="C43" t="s">
        <v>197</v>
      </c>
      <c r="D43" t="s">
        <v>198</v>
      </c>
      <c r="E43" t="s">
        <v>199</v>
      </c>
      <c r="F43">
        <v>1</v>
      </c>
      <c r="G43">
        <v>1</v>
      </c>
      <c r="H43" t="s">
        <v>37</v>
      </c>
      <c r="I43" s="1">
        <v>0</v>
      </c>
      <c r="J43" s="2">
        <v>1</v>
      </c>
      <c r="Z43" s="5">
        <f t="shared" si="0"/>
        <v>1</v>
      </c>
      <c r="AA43" s="5">
        <f t="shared" si="1"/>
        <v>1</v>
      </c>
    </row>
    <row r="44" spans="1:27" x14ac:dyDescent="0.3">
      <c r="A44" t="s">
        <v>177</v>
      </c>
      <c r="C44" t="s">
        <v>200</v>
      </c>
      <c r="D44" t="s">
        <v>201</v>
      </c>
      <c r="E44" t="s">
        <v>202</v>
      </c>
      <c r="F44">
        <v>3</v>
      </c>
      <c r="G44">
        <v>3</v>
      </c>
      <c r="H44" t="s">
        <v>37</v>
      </c>
      <c r="I44" s="1">
        <v>0</v>
      </c>
      <c r="J44" s="2">
        <v>1</v>
      </c>
      <c r="K44" s="2">
        <v>1</v>
      </c>
      <c r="L44" s="2">
        <v>1</v>
      </c>
      <c r="Z44" s="5">
        <f t="shared" si="0"/>
        <v>3</v>
      </c>
      <c r="AA44" s="5">
        <f t="shared" si="1"/>
        <v>3</v>
      </c>
    </row>
    <row r="45" spans="1:27" x14ac:dyDescent="0.3">
      <c r="A45" t="s">
        <v>206</v>
      </c>
      <c r="C45" t="s">
        <v>207</v>
      </c>
      <c r="D45" t="s">
        <v>208</v>
      </c>
      <c r="E45" t="s">
        <v>209</v>
      </c>
      <c r="F45">
        <v>1</v>
      </c>
      <c r="G45">
        <v>1</v>
      </c>
      <c r="H45" t="s">
        <v>32</v>
      </c>
      <c r="I45" s="1">
        <v>0</v>
      </c>
      <c r="K45" s="2">
        <v>1</v>
      </c>
      <c r="Z45" s="5">
        <f t="shared" si="0"/>
        <v>1</v>
      </c>
      <c r="AA45" s="5">
        <f t="shared" si="1"/>
        <v>1</v>
      </c>
    </row>
    <row r="46" spans="1:27" x14ac:dyDescent="0.3">
      <c r="A46" t="s">
        <v>210</v>
      </c>
      <c r="C46" t="s">
        <v>211</v>
      </c>
      <c r="D46" t="s">
        <v>212</v>
      </c>
      <c r="E46" t="s">
        <v>100</v>
      </c>
      <c r="F46">
        <v>1</v>
      </c>
      <c r="G46">
        <v>1</v>
      </c>
      <c r="H46" t="s">
        <v>37</v>
      </c>
      <c r="I46" s="1">
        <v>0</v>
      </c>
      <c r="J46" s="2">
        <v>1</v>
      </c>
      <c r="K46" s="2">
        <v>0</v>
      </c>
      <c r="L46" s="2">
        <v>0</v>
      </c>
      <c r="M46" s="2">
        <v>0</v>
      </c>
      <c r="N46" s="2">
        <v>0</v>
      </c>
      <c r="O46">
        <v>0</v>
      </c>
      <c r="P46">
        <v>0</v>
      </c>
      <c r="Q46">
        <v>0</v>
      </c>
      <c r="R46">
        <v>0</v>
      </c>
      <c r="S46">
        <v>0</v>
      </c>
      <c r="T46">
        <v>0</v>
      </c>
      <c r="U46">
        <v>0</v>
      </c>
      <c r="V46">
        <v>0</v>
      </c>
      <c r="W46">
        <v>0</v>
      </c>
      <c r="X46">
        <v>0</v>
      </c>
      <c r="Y46">
        <v>0</v>
      </c>
      <c r="Z46" s="5">
        <f t="shared" si="0"/>
        <v>1</v>
      </c>
      <c r="AA46" s="5">
        <f t="shared" si="1"/>
        <v>1</v>
      </c>
    </row>
    <row r="47" spans="1:27" x14ac:dyDescent="0.3">
      <c r="A47" t="s">
        <v>210</v>
      </c>
      <c r="C47" t="s">
        <v>213</v>
      </c>
      <c r="D47" t="s">
        <v>214</v>
      </c>
      <c r="E47" t="s">
        <v>215</v>
      </c>
      <c r="F47">
        <v>1</v>
      </c>
      <c r="G47">
        <v>1</v>
      </c>
      <c r="H47" t="s">
        <v>37</v>
      </c>
      <c r="I47" s="1">
        <v>0</v>
      </c>
      <c r="J47" s="2">
        <v>1</v>
      </c>
      <c r="Z47" s="5">
        <f t="shared" si="0"/>
        <v>1</v>
      </c>
      <c r="AA47" s="5">
        <f t="shared" si="1"/>
        <v>1</v>
      </c>
    </row>
    <row r="48" spans="1:27" x14ac:dyDescent="0.3">
      <c r="A48" t="s">
        <v>210</v>
      </c>
      <c r="C48" t="s">
        <v>216</v>
      </c>
      <c r="D48" t="s">
        <v>217</v>
      </c>
      <c r="E48" t="s">
        <v>218</v>
      </c>
      <c r="F48">
        <v>2</v>
      </c>
      <c r="G48">
        <v>2</v>
      </c>
      <c r="H48" t="s">
        <v>48</v>
      </c>
      <c r="I48" s="1">
        <v>1</v>
      </c>
      <c r="J48" s="2">
        <v>1</v>
      </c>
      <c r="Z48" s="5">
        <f t="shared" si="0"/>
        <v>1</v>
      </c>
      <c r="AA48" s="5">
        <f t="shared" si="1"/>
        <v>1</v>
      </c>
    </row>
    <row r="49" spans="1:27" x14ac:dyDescent="0.3">
      <c r="A49" t="s">
        <v>210</v>
      </c>
      <c r="C49" t="s">
        <v>219</v>
      </c>
      <c r="D49" t="s">
        <v>220</v>
      </c>
      <c r="E49" t="s">
        <v>221</v>
      </c>
      <c r="F49">
        <v>1</v>
      </c>
      <c r="G49">
        <v>1</v>
      </c>
      <c r="H49" t="s">
        <v>37</v>
      </c>
      <c r="I49" s="1">
        <v>0</v>
      </c>
      <c r="J49" s="2">
        <v>1</v>
      </c>
      <c r="Z49" s="5">
        <f t="shared" si="0"/>
        <v>1</v>
      </c>
      <c r="AA49" s="5">
        <f t="shared" si="1"/>
        <v>1</v>
      </c>
    </row>
    <row r="50" spans="1:27" x14ac:dyDescent="0.3">
      <c r="A50" t="s">
        <v>210</v>
      </c>
      <c r="C50" t="s">
        <v>222</v>
      </c>
      <c r="D50" t="s">
        <v>223</v>
      </c>
      <c r="E50" t="s">
        <v>224</v>
      </c>
      <c r="F50">
        <v>1</v>
      </c>
      <c r="G50">
        <v>1</v>
      </c>
      <c r="H50" t="s">
        <v>37</v>
      </c>
      <c r="I50" s="1">
        <v>0</v>
      </c>
      <c r="J50" s="2">
        <v>1</v>
      </c>
      <c r="Z50" s="5">
        <f t="shared" si="0"/>
        <v>1</v>
      </c>
      <c r="AA50" s="5">
        <f t="shared" si="1"/>
        <v>1</v>
      </c>
    </row>
    <row r="51" spans="1:27" x14ac:dyDescent="0.3">
      <c r="A51" t="s">
        <v>210</v>
      </c>
      <c r="C51" t="s">
        <v>225</v>
      </c>
      <c r="D51" t="s">
        <v>226</v>
      </c>
      <c r="E51" t="s">
        <v>227</v>
      </c>
      <c r="F51">
        <v>1</v>
      </c>
      <c r="G51">
        <v>1</v>
      </c>
      <c r="H51" t="s">
        <v>37</v>
      </c>
      <c r="I51" s="1">
        <v>0</v>
      </c>
      <c r="J51" s="2">
        <v>1</v>
      </c>
      <c r="Z51" s="5">
        <f t="shared" si="0"/>
        <v>1</v>
      </c>
      <c r="AA51" s="5">
        <f t="shared" si="1"/>
        <v>1</v>
      </c>
    </row>
    <row r="52" spans="1:27" x14ac:dyDescent="0.3">
      <c r="A52" t="s">
        <v>228</v>
      </c>
      <c r="C52" t="s">
        <v>229</v>
      </c>
      <c r="D52" t="s">
        <v>230</v>
      </c>
      <c r="E52" t="s">
        <v>231</v>
      </c>
      <c r="F52">
        <v>1</v>
      </c>
      <c r="G52">
        <v>1</v>
      </c>
      <c r="H52" t="s">
        <v>32</v>
      </c>
      <c r="I52" s="1">
        <v>0</v>
      </c>
      <c r="J52" s="2">
        <v>1</v>
      </c>
      <c r="Z52" s="5">
        <f t="shared" si="0"/>
        <v>1</v>
      </c>
      <c r="AA52" s="5">
        <f t="shared" si="1"/>
        <v>1</v>
      </c>
    </row>
    <row r="53" spans="1:27" x14ac:dyDescent="0.3">
      <c r="A53" t="s">
        <v>228</v>
      </c>
      <c r="C53" t="s">
        <v>232</v>
      </c>
      <c r="D53" t="s">
        <v>233</v>
      </c>
      <c r="E53" t="s">
        <v>234</v>
      </c>
      <c r="F53">
        <v>1</v>
      </c>
      <c r="G53">
        <v>1</v>
      </c>
      <c r="H53" t="s">
        <v>37</v>
      </c>
      <c r="I53" s="1">
        <v>0</v>
      </c>
      <c r="Z53" s="5">
        <f t="shared" si="0"/>
        <v>0</v>
      </c>
      <c r="AA53" s="5">
        <f t="shared" si="1"/>
        <v>0</v>
      </c>
    </row>
    <row r="54" spans="1:27" x14ac:dyDescent="0.3">
      <c r="A54" t="s">
        <v>228</v>
      </c>
      <c r="C54" t="s">
        <v>235</v>
      </c>
      <c r="D54" t="s">
        <v>236</v>
      </c>
      <c r="E54" t="s">
        <v>237</v>
      </c>
      <c r="F54">
        <v>1</v>
      </c>
      <c r="G54">
        <v>1</v>
      </c>
      <c r="H54" t="s">
        <v>32</v>
      </c>
      <c r="I54" s="1">
        <v>0</v>
      </c>
      <c r="J54" s="2">
        <v>1</v>
      </c>
      <c r="Z54" s="5">
        <f t="shared" si="0"/>
        <v>1</v>
      </c>
      <c r="AA54" s="5">
        <f t="shared" si="1"/>
        <v>1</v>
      </c>
    </row>
    <row r="55" spans="1:27" x14ac:dyDescent="0.3">
      <c r="A55" t="s">
        <v>228</v>
      </c>
      <c r="C55" t="s">
        <v>238</v>
      </c>
      <c r="D55" t="s">
        <v>239</v>
      </c>
      <c r="E55" t="s">
        <v>240</v>
      </c>
      <c r="F55">
        <v>1</v>
      </c>
      <c r="G55">
        <v>1</v>
      </c>
      <c r="H55" t="s">
        <v>37</v>
      </c>
      <c r="I55" s="1">
        <v>0</v>
      </c>
      <c r="J55" s="2">
        <v>1</v>
      </c>
      <c r="Z55" s="5">
        <f t="shared" si="0"/>
        <v>1</v>
      </c>
      <c r="AA55" s="5">
        <f t="shared" si="1"/>
        <v>1</v>
      </c>
    </row>
    <row r="56" spans="1:27" x14ac:dyDescent="0.3">
      <c r="A56" t="s">
        <v>244</v>
      </c>
      <c r="C56" t="s">
        <v>245</v>
      </c>
      <c r="D56" t="s">
        <v>246</v>
      </c>
      <c r="E56" t="s">
        <v>247</v>
      </c>
      <c r="F56">
        <v>1</v>
      </c>
      <c r="G56">
        <v>1</v>
      </c>
      <c r="H56" t="s">
        <v>37</v>
      </c>
      <c r="I56" s="1">
        <v>0</v>
      </c>
      <c r="J56" s="2">
        <v>1</v>
      </c>
      <c r="Z56" s="5">
        <f t="shared" si="0"/>
        <v>1</v>
      </c>
      <c r="AA56" s="5">
        <f t="shared" si="1"/>
        <v>1</v>
      </c>
    </row>
    <row r="57" spans="1:27" x14ac:dyDescent="0.3">
      <c r="A57" t="s">
        <v>244</v>
      </c>
      <c r="C57" t="s">
        <v>248</v>
      </c>
      <c r="D57" t="s">
        <v>249</v>
      </c>
      <c r="E57" t="s">
        <v>250</v>
      </c>
      <c r="F57">
        <v>1</v>
      </c>
      <c r="G57">
        <v>1</v>
      </c>
      <c r="H57" t="s">
        <v>32</v>
      </c>
      <c r="I57" s="1">
        <v>0</v>
      </c>
      <c r="J57" s="2">
        <v>1</v>
      </c>
      <c r="Z57" s="5">
        <f t="shared" si="0"/>
        <v>1</v>
      </c>
      <c r="AA57" s="5">
        <f t="shared" si="1"/>
        <v>1</v>
      </c>
    </row>
    <row r="58" spans="1:27" x14ac:dyDescent="0.3">
      <c r="A58" t="s">
        <v>244</v>
      </c>
      <c r="C58" t="s">
        <v>251</v>
      </c>
      <c r="D58" t="s">
        <v>252</v>
      </c>
      <c r="E58" t="s">
        <v>253</v>
      </c>
      <c r="F58">
        <v>1</v>
      </c>
      <c r="G58">
        <v>1</v>
      </c>
      <c r="H58" t="s">
        <v>32</v>
      </c>
      <c r="I58" s="1">
        <v>0</v>
      </c>
      <c r="K58" s="2">
        <v>1</v>
      </c>
      <c r="Z58" s="5">
        <f t="shared" si="0"/>
        <v>1</v>
      </c>
      <c r="AA58" s="5">
        <f t="shared" si="1"/>
        <v>1</v>
      </c>
    </row>
    <row r="59" spans="1:27" x14ac:dyDescent="0.3">
      <c r="A59" t="s">
        <v>244</v>
      </c>
      <c r="C59" t="s">
        <v>254</v>
      </c>
      <c r="D59" t="s">
        <v>255</v>
      </c>
      <c r="E59" t="s">
        <v>256</v>
      </c>
      <c r="F59">
        <v>1</v>
      </c>
      <c r="G59">
        <v>1</v>
      </c>
      <c r="H59" t="s">
        <v>32</v>
      </c>
      <c r="I59" s="1">
        <v>0</v>
      </c>
      <c r="J59" s="2">
        <v>1</v>
      </c>
      <c r="Z59" s="5">
        <f t="shared" si="0"/>
        <v>1</v>
      </c>
      <c r="AA59" s="5">
        <f t="shared" si="1"/>
        <v>1</v>
      </c>
    </row>
    <row r="60" spans="1:27" x14ac:dyDescent="0.3">
      <c r="A60" t="s">
        <v>244</v>
      </c>
      <c r="C60" t="s">
        <v>257</v>
      </c>
      <c r="D60" t="s">
        <v>258</v>
      </c>
      <c r="E60" t="s">
        <v>259</v>
      </c>
      <c r="F60">
        <v>1</v>
      </c>
      <c r="G60">
        <v>1</v>
      </c>
      <c r="H60" t="s">
        <v>32</v>
      </c>
      <c r="I60" s="1">
        <v>0</v>
      </c>
      <c r="J60" s="2">
        <v>1</v>
      </c>
      <c r="Z60" s="5">
        <f t="shared" si="0"/>
        <v>1</v>
      </c>
      <c r="AA60" s="5">
        <f t="shared" si="1"/>
        <v>1</v>
      </c>
    </row>
    <row r="61" spans="1:27" x14ac:dyDescent="0.3">
      <c r="A61" t="s">
        <v>244</v>
      </c>
      <c r="C61" t="s">
        <v>260</v>
      </c>
      <c r="D61" t="s">
        <v>261</v>
      </c>
      <c r="E61" t="s">
        <v>262</v>
      </c>
      <c r="F61">
        <v>1</v>
      </c>
      <c r="G61">
        <v>1</v>
      </c>
      <c r="H61" t="s">
        <v>48</v>
      </c>
      <c r="I61" s="1">
        <v>1</v>
      </c>
      <c r="J61" s="2">
        <v>1</v>
      </c>
      <c r="Z61" s="5">
        <f t="shared" si="0"/>
        <v>1</v>
      </c>
      <c r="AA61" s="5">
        <f t="shared" si="1"/>
        <v>1</v>
      </c>
    </row>
    <row r="62" spans="1:27" x14ac:dyDescent="0.3">
      <c r="A62" t="s">
        <v>244</v>
      </c>
      <c r="C62" t="s">
        <v>269</v>
      </c>
      <c r="D62" t="s">
        <v>270</v>
      </c>
      <c r="E62" t="s">
        <v>271</v>
      </c>
      <c r="F62">
        <v>1</v>
      </c>
      <c r="G62">
        <v>1</v>
      </c>
      <c r="H62" t="s">
        <v>37</v>
      </c>
      <c r="I62" s="1">
        <v>0</v>
      </c>
      <c r="J62" s="2">
        <v>1</v>
      </c>
      <c r="Z62" s="5">
        <f t="shared" si="0"/>
        <v>1</v>
      </c>
      <c r="AA62" s="5">
        <f t="shared" si="1"/>
        <v>1</v>
      </c>
    </row>
    <row r="63" spans="1:27" x14ac:dyDescent="0.3">
      <c r="A63" t="s">
        <v>244</v>
      </c>
      <c r="C63" t="s">
        <v>272</v>
      </c>
      <c r="D63" t="s">
        <v>273</v>
      </c>
      <c r="E63" t="s">
        <v>274</v>
      </c>
      <c r="F63">
        <v>3</v>
      </c>
      <c r="G63">
        <v>3</v>
      </c>
      <c r="H63" t="s">
        <v>37</v>
      </c>
      <c r="I63" s="1">
        <v>0</v>
      </c>
      <c r="J63" s="2">
        <v>1</v>
      </c>
      <c r="K63" s="2">
        <v>1</v>
      </c>
      <c r="L63" s="2">
        <v>1</v>
      </c>
      <c r="Z63" s="5">
        <f t="shared" si="0"/>
        <v>3</v>
      </c>
      <c r="AA63" s="5">
        <f t="shared" si="1"/>
        <v>3</v>
      </c>
    </row>
    <row r="64" spans="1:27" x14ac:dyDescent="0.3">
      <c r="A64" t="s">
        <v>275</v>
      </c>
      <c r="C64" t="s">
        <v>289</v>
      </c>
      <c r="D64" t="s">
        <v>290</v>
      </c>
      <c r="E64" t="s">
        <v>291</v>
      </c>
      <c r="F64">
        <v>1</v>
      </c>
      <c r="G64">
        <v>1</v>
      </c>
      <c r="H64" t="s">
        <v>37</v>
      </c>
      <c r="I64" s="1">
        <v>0</v>
      </c>
      <c r="J64" s="2">
        <v>1</v>
      </c>
      <c r="Z64" s="5">
        <f t="shared" si="0"/>
        <v>1</v>
      </c>
      <c r="AA64" s="5">
        <f t="shared" si="1"/>
        <v>1</v>
      </c>
    </row>
    <row r="65" spans="1:27" x14ac:dyDescent="0.3">
      <c r="A65" t="s">
        <v>275</v>
      </c>
      <c r="C65" t="s">
        <v>292</v>
      </c>
      <c r="D65" t="s">
        <v>293</v>
      </c>
      <c r="E65" t="s">
        <v>294</v>
      </c>
      <c r="F65">
        <v>1</v>
      </c>
      <c r="G65">
        <v>1</v>
      </c>
      <c r="H65" t="s">
        <v>48</v>
      </c>
      <c r="I65" s="1">
        <v>1</v>
      </c>
      <c r="Z65" s="5">
        <f t="shared" si="0"/>
        <v>0</v>
      </c>
      <c r="AA65" s="5">
        <f t="shared" si="1"/>
        <v>0</v>
      </c>
    </row>
    <row r="66" spans="1:27" x14ac:dyDescent="0.3">
      <c r="A66" t="s">
        <v>275</v>
      </c>
      <c r="C66" t="s">
        <v>295</v>
      </c>
      <c r="D66" t="s">
        <v>296</v>
      </c>
      <c r="E66" t="s">
        <v>297</v>
      </c>
      <c r="F66">
        <v>1</v>
      </c>
      <c r="G66">
        <v>1</v>
      </c>
      <c r="H66" t="s">
        <v>37</v>
      </c>
      <c r="I66" s="1">
        <v>0</v>
      </c>
      <c r="J66" s="2">
        <v>1</v>
      </c>
      <c r="Z66" s="5">
        <f t="shared" ref="Z66:Z129" si="2">SUM(J66:Y66)</f>
        <v>1</v>
      </c>
      <c r="AA66" s="5">
        <f t="shared" ref="AA66:AA129" si="3">SUM(J66:N66)</f>
        <v>1</v>
      </c>
    </row>
    <row r="67" spans="1:27" x14ac:dyDescent="0.3">
      <c r="A67" t="s">
        <v>275</v>
      </c>
      <c r="C67" t="s">
        <v>298</v>
      </c>
      <c r="D67" t="s">
        <v>299</v>
      </c>
      <c r="E67" t="s">
        <v>300</v>
      </c>
      <c r="F67">
        <v>1</v>
      </c>
      <c r="G67">
        <v>1</v>
      </c>
      <c r="H67" t="s">
        <v>48</v>
      </c>
      <c r="I67" s="1">
        <v>0</v>
      </c>
      <c r="Z67" s="5">
        <f t="shared" si="2"/>
        <v>0</v>
      </c>
      <c r="AA67" s="5">
        <f t="shared" si="3"/>
        <v>0</v>
      </c>
    </row>
    <row r="68" spans="1:27" x14ac:dyDescent="0.3">
      <c r="A68" t="s">
        <v>275</v>
      </c>
      <c r="C68" t="s">
        <v>301</v>
      </c>
      <c r="D68" t="s">
        <v>302</v>
      </c>
      <c r="E68" t="s">
        <v>303</v>
      </c>
      <c r="F68">
        <v>4</v>
      </c>
      <c r="G68">
        <v>4</v>
      </c>
      <c r="H68" t="s">
        <v>37</v>
      </c>
      <c r="I68" s="1">
        <v>0</v>
      </c>
      <c r="J68" s="2">
        <v>1</v>
      </c>
      <c r="K68" s="2">
        <v>1</v>
      </c>
      <c r="L68" s="2">
        <v>1</v>
      </c>
      <c r="Z68" s="5">
        <f t="shared" si="2"/>
        <v>3</v>
      </c>
      <c r="AA68" s="5">
        <f t="shared" si="3"/>
        <v>3</v>
      </c>
    </row>
    <row r="69" spans="1:27" x14ac:dyDescent="0.3">
      <c r="A69" t="s">
        <v>275</v>
      </c>
      <c r="C69" t="s">
        <v>304</v>
      </c>
      <c r="D69" t="s">
        <v>305</v>
      </c>
      <c r="E69" t="s">
        <v>306</v>
      </c>
      <c r="F69">
        <v>1</v>
      </c>
      <c r="G69">
        <v>1</v>
      </c>
      <c r="H69" t="s">
        <v>32</v>
      </c>
      <c r="I69" s="1">
        <v>0</v>
      </c>
      <c r="J69" s="2">
        <v>1</v>
      </c>
      <c r="Z69" s="5">
        <f t="shared" si="2"/>
        <v>1</v>
      </c>
      <c r="AA69" s="5">
        <f t="shared" si="3"/>
        <v>1</v>
      </c>
    </row>
    <row r="70" spans="1:27" x14ac:dyDescent="0.3">
      <c r="A70" t="s">
        <v>275</v>
      </c>
      <c r="C70" t="s">
        <v>307</v>
      </c>
      <c r="D70" t="s">
        <v>308</v>
      </c>
      <c r="E70" t="s">
        <v>309</v>
      </c>
      <c r="F70">
        <v>1</v>
      </c>
      <c r="G70">
        <v>1</v>
      </c>
      <c r="H70" t="s">
        <v>32</v>
      </c>
      <c r="I70" s="1">
        <v>0</v>
      </c>
      <c r="J70" s="2">
        <v>0</v>
      </c>
      <c r="K70" s="2">
        <v>1</v>
      </c>
      <c r="Z70" s="5">
        <f t="shared" si="2"/>
        <v>1</v>
      </c>
      <c r="AA70" s="5">
        <f t="shared" si="3"/>
        <v>1</v>
      </c>
    </row>
    <row r="71" spans="1:27" x14ac:dyDescent="0.3">
      <c r="A71" t="s">
        <v>275</v>
      </c>
      <c r="C71" t="s">
        <v>313</v>
      </c>
      <c r="D71" t="s">
        <v>314</v>
      </c>
      <c r="E71" t="s">
        <v>315</v>
      </c>
      <c r="F71">
        <v>2</v>
      </c>
      <c r="G71">
        <v>2</v>
      </c>
      <c r="H71" t="s">
        <v>32</v>
      </c>
      <c r="I71" s="1">
        <v>0</v>
      </c>
      <c r="J71" s="2">
        <v>1</v>
      </c>
      <c r="Z71" s="5">
        <f t="shared" si="2"/>
        <v>1</v>
      </c>
      <c r="AA71" s="5">
        <f t="shared" si="3"/>
        <v>1</v>
      </c>
    </row>
    <row r="72" spans="1:27" x14ac:dyDescent="0.3">
      <c r="A72" t="s">
        <v>275</v>
      </c>
      <c r="C72" t="s">
        <v>316</v>
      </c>
      <c r="D72" t="s">
        <v>317</v>
      </c>
      <c r="E72" t="s">
        <v>318</v>
      </c>
      <c r="F72">
        <v>2</v>
      </c>
      <c r="G72">
        <v>2</v>
      </c>
      <c r="H72" t="s">
        <v>32</v>
      </c>
      <c r="I72" s="1">
        <v>0</v>
      </c>
      <c r="J72" s="2">
        <v>1</v>
      </c>
      <c r="K72" s="2">
        <v>1</v>
      </c>
      <c r="Z72" s="5">
        <f t="shared" si="2"/>
        <v>2</v>
      </c>
      <c r="AA72" s="5">
        <f t="shared" si="3"/>
        <v>2</v>
      </c>
    </row>
    <row r="73" spans="1:27" x14ac:dyDescent="0.3">
      <c r="A73" t="s">
        <v>275</v>
      </c>
      <c r="C73" t="s">
        <v>322</v>
      </c>
      <c r="D73" t="s">
        <v>323</v>
      </c>
      <c r="E73" t="s">
        <v>324</v>
      </c>
      <c r="F73">
        <v>3</v>
      </c>
      <c r="G73">
        <v>3</v>
      </c>
      <c r="H73" t="s">
        <v>48</v>
      </c>
      <c r="I73" s="1">
        <v>3</v>
      </c>
      <c r="J73" s="2">
        <v>1</v>
      </c>
      <c r="K73" s="2">
        <v>1</v>
      </c>
      <c r="Z73" s="5">
        <f t="shared" si="2"/>
        <v>2</v>
      </c>
      <c r="AA73" s="5">
        <f t="shared" si="3"/>
        <v>2</v>
      </c>
    </row>
    <row r="74" spans="1:27" x14ac:dyDescent="0.3">
      <c r="A74" t="s">
        <v>275</v>
      </c>
      <c r="C74" t="s">
        <v>328</v>
      </c>
      <c r="D74" t="s">
        <v>329</v>
      </c>
      <c r="E74" t="s">
        <v>330</v>
      </c>
      <c r="F74">
        <v>1</v>
      </c>
      <c r="G74">
        <v>1</v>
      </c>
      <c r="H74" t="s">
        <v>37</v>
      </c>
      <c r="I74" s="1">
        <v>0</v>
      </c>
      <c r="J74" s="2">
        <v>1</v>
      </c>
      <c r="Z74" s="5">
        <f t="shared" si="2"/>
        <v>1</v>
      </c>
      <c r="AA74" s="5">
        <f t="shared" si="3"/>
        <v>1</v>
      </c>
    </row>
    <row r="75" spans="1:27" x14ac:dyDescent="0.3">
      <c r="A75" t="s">
        <v>275</v>
      </c>
      <c r="C75" t="s">
        <v>331</v>
      </c>
      <c r="D75" t="s">
        <v>332</v>
      </c>
      <c r="E75" t="s">
        <v>333</v>
      </c>
      <c r="F75">
        <v>4</v>
      </c>
      <c r="G75">
        <v>4</v>
      </c>
      <c r="H75" t="s">
        <v>32</v>
      </c>
      <c r="I75" s="1">
        <v>0</v>
      </c>
      <c r="K75" s="2">
        <v>2</v>
      </c>
      <c r="L75" s="2">
        <v>1</v>
      </c>
      <c r="M75" s="2">
        <v>1</v>
      </c>
      <c r="Z75" s="5">
        <f t="shared" si="2"/>
        <v>4</v>
      </c>
      <c r="AA75" s="5">
        <f t="shared" si="3"/>
        <v>4</v>
      </c>
    </row>
    <row r="76" spans="1:27" x14ac:dyDescent="0.3">
      <c r="A76" t="s">
        <v>275</v>
      </c>
      <c r="C76" t="s">
        <v>334</v>
      </c>
      <c r="D76" t="s">
        <v>335</v>
      </c>
      <c r="E76" t="s">
        <v>336</v>
      </c>
      <c r="F76">
        <v>2</v>
      </c>
      <c r="G76">
        <v>2</v>
      </c>
      <c r="H76" t="s">
        <v>48</v>
      </c>
      <c r="I76" s="1">
        <v>1</v>
      </c>
      <c r="Z76" s="5">
        <f t="shared" si="2"/>
        <v>0</v>
      </c>
      <c r="AA76" s="5">
        <f t="shared" si="3"/>
        <v>0</v>
      </c>
    </row>
    <row r="77" spans="1:27" x14ac:dyDescent="0.3">
      <c r="A77" t="s">
        <v>275</v>
      </c>
      <c r="C77" t="s">
        <v>337</v>
      </c>
      <c r="D77" t="s">
        <v>338</v>
      </c>
      <c r="E77" t="s">
        <v>339</v>
      </c>
      <c r="F77">
        <v>1</v>
      </c>
      <c r="G77">
        <v>1</v>
      </c>
      <c r="H77" t="s">
        <v>32</v>
      </c>
      <c r="I77" s="1">
        <v>0</v>
      </c>
      <c r="J77" s="2">
        <v>1</v>
      </c>
      <c r="Z77" s="5">
        <f t="shared" si="2"/>
        <v>1</v>
      </c>
      <c r="AA77" s="5">
        <f t="shared" si="3"/>
        <v>1</v>
      </c>
    </row>
    <row r="78" spans="1:27" x14ac:dyDescent="0.3">
      <c r="A78" t="s">
        <v>275</v>
      </c>
      <c r="C78" t="s">
        <v>340</v>
      </c>
      <c r="D78" t="s">
        <v>341</v>
      </c>
      <c r="E78" t="s">
        <v>342</v>
      </c>
      <c r="F78">
        <v>1</v>
      </c>
      <c r="G78">
        <v>1</v>
      </c>
      <c r="H78" t="s">
        <v>32</v>
      </c>
      <c r="I78" s="1">
        <v>0</v>
      </c>
      <c r="J78" s="2">
        <v>0</v>
      </c>
      <c r="K78" s="2">
        <v>1</v>
      </c>
      <c r="Z78" s="5">
        <f t="shared" si="2"/>
        <v>1</v>
      </c>
      <c r="AA78" s="5">
        <f t="shared" si="3"/>
        <v>1</v>
      </c>
    </row>
    <row r="79" spans="1:27" x14ac:dyDescent="0.3">
      <c r="A79" t="s">
        <v>275</v>
      </c>
      <c r="C79" t="s">
        <v>343</v>
      </c>
      <c r="D79" t="s">
        <v>344</v>
      </c>
      <c r="E79" t="s">
        <v>345</v>
      </c>
      <c r="F79">
        <v>1</v>
      </c>
      <c r="G79">
        <v>1</v>
      </c>
      <c r="H79" t="s">
        <v>37</v>
      </c>
      <c r="I79" s="1">
        <v>0</v>
      </c>
      <c r="J79" s="2">
        <v>1</v>
      </c>
      <c r="Z79" s="5">
        <f t="shared" si="2"/>
        <v>1</v>
      </c>
      <c r="AA79" s="5">
        <f t="shared" si="3"/>
        <v>1</v>
      </c>
    </row>
    <row r="80" spans="1:27" x14ac:dyDescent="0.3">
      <c r="A80" t="s">
        <v>275</v>
      </c>
      <c r="C80" t="s">
        <v>349</v>
      </c>
      <c r="D80" t="s">
        <v>350</v>
      </c>
      <c r="E80" t="s">
        <v>351</v>
      </c>
      <c r="F80">
        <v>1</v>
      </c>
      <c r="G80">
        <v>1</v>
      </c>
      <c r="H80" t="s">
        <v>32</v>
      </c>
      <c r="I80" s="1">
        <v>0</v>
      </c>
      <c r="J80" s="2">
        <v>1</v>
      </c>
      <c r="Z80" s="5">
        <f t="shared" si="2"/>
        <v>1</v>
      </c>
      <c r="AA80" s="5">
        <f t="shared" si="3"/>
        <v>1</v>
      </c>
    </row>
    <row r="81" spans="1:27" x14ac:dyDescent="0.3">
      <c r="A81" t="s">
        <v>275</v>
      </c>
      <c r="C81" t="s">
        <v>355</v>
      </c>
      <c r="D81" t="s">
        <v>356</v>
      </c>
      <c r="E81" t="s">
        <v>357</v>
      </c>
      <c r="F81">
        <v>3</v>
      </c>
      <c r="G81">
        <v>3</v>
      </c>
      <c r="H81" t="s">
        <v>37</v>
      </c>
      <c r="I81" s="1">
        <v>0</v>
      </c>
      <c r="J81" s="2">
        <v>3</v>
      </c>
      <c r="Z81" s="5">
        <f t="shared" si="2"/>
        <v>3</v>
      </c>
      <c r="AA81" s="5">
        <f t="shared" si="3"/>
        <v>3</v>
      </c>
    </row>
    <row r="82" spans="1:27" x14ac:dyDescent="0.3">
      <c r="A82" t="s">
        <v>275</v>
      </c>
      <c r="C82" t="s">
        <v>358</v>
      </c>
      <c r="D82" t="s">
        <v>359</v>
      </c>
      <c r="E82" t="s">
        <v>360</v>
      </c>
      <c r="F82">
        <v>1</v>
      </c>
      <c r="G82">
        <v>1</v>
      </c>
      <c r="H82" t="s">
        <v>37</v>
      </c>
      <c r="I82" s="1">
        <v>0</v>
      </c>
      <c r="J82" s="2">
        <v>1</v>
      </c>
      <c r="K82" s="2">
        <v>0</v>
      </c>
      <c r="L82" s="2">
        <v>0</v>
      </c>
      <c r="M82" s="2">
        <v>0</v>
      </c>
      <c r="N82" s="2">
        <v>0</v>
      </c>
      <c r="O82">
        <v>0</v>
      </c>
      <c r="P82">
        <v>0</v>
      </c>
      <c r="Q82">
        <v>0</v>
      </c>
      <c r="R82">
        <v>0</v>
      </c>
      <c r="S82">
        <v>0</v>
      </c>
      <c r="T82">
        <v>0</v>
      </c>
      <c r="U82">
        <v>0</v>
      </c>
      <c r="V82">
        <v>0</v>
      </c>
      <c r="W82">
        <v>0</v>
      </c>
      <c r="X82">
        <v>0</v>
      </c>
      <c r="Y82">
        <v>0</v>
      </c>
      <c r="Z82" s="5">
        <f t="shared" si="2"/>
        <v>1</v>
      </c>
      <c r="AA82" s="5">
        <f t="shared" si="3"/>
        <v>1</v>
      </c>
    </row>
    <row r="83" spans="1:27" x14ac:dyDescent="0.3">
      <c r="A83" t="s">
        <v>275</v>
      </c>
      <c r="C83" t="s">
        <v>361</v>
      </c>
      <c r="D83" t="s">
        <v>362</v>
      </c>
      <c r="E83" t="s">
        <v>363</v>
      </c>
      <c r="F83">
        <v>3</v>
      </c>
      <c r="G83">
        <v>3</v>
      </c>
      <c r="H83" t="s">
        <v>32</v>
      </c>
      <c r="I83" s="1">
        <v>0</v>
      </c>
      <c r="J83" s="2">
        <v>1</v>
      </c>
      <c r="K83" s="2">
        <v>1</v>
      </c>
      <c r="L83" s="2">
        <v>1</v>
      </c>
      <c r="Z83" s="5">
        <f t="shared" si="2"/>
        <v>3</v>
      </c>
      <c r="AA83" s="5">
        <f t="shared" si="3"/>
        <v>3</v>
      </c>
    </row>
    <row r="84" spans="1:27" x14ac:dyDescent="0.3">
      <c r="A84" t="s">
        <v>275</v>
      </c>
      <c r="C84" t="s">
        <v>364</v>
      </c>
      <c r="D84" t="s">
        <v>365</v>
      </c>
      <c r="E84" t="s">
        <v>366</v>
      </c>
      <c r="F84">
        <v>2</v>
      </c>
      <c r="G84">
        <v>2</v>
      </c>
      <c r="H84" t="s">
        <v>37</v>
      </c>
      <c r="I84" s="1">
        <v>0</v>
      </c>
      <c r="J84" s="2">
        <v>1</v>
      </c>
      <c r="K84" s="2">
        <v>1</v>
      </c>
      <c r="Z84" s="5">
        <f t="shared" si="2"/>
        <v>2</v>
      </c>
      <c r="AA84" s="5">
        <f t="shared" si="3"/>
        <v>2</v>
      </c>
    </row>
    <row r="85" spans="1:27" x14ac:dyDescent="0.3">
      <c r="A85" t="s">
        <v>275</v>
      </c>
      <c r="C85" t="s">
        <v>367</v>
      </c>
      <c r="D85" t="s">
        <v>353</v>
      </c>
      <c r="E85" t="s">
        <v>368</v>
      </c>
      <c r="F85">
        <v>2</v>
      </c>
      <c r="G85">
        <v>2</v>
      </c>
      <c r="H85" t="s">
        <v>37</v>
      </c>
      <c r="I85" s="1">
        <v>1</v>
      </c>
      <c r="J85" s="2">
        <v>1</v>
      </c>
      <c r="K85" s="2">
        <v>0</v>
      </c>
      <c r="L85" s="2">
        <v>0</v>
      </c>
      <c r="M85" s="2">
        <v>0</v>
      </c>
      <c r="N85" s="2">
        <v>0</v>
      </c>
      <c r="O85">
        <v>0</v>
      </c>
      <c r="P85">
        <v>0</v>
      </c>
      <c r="Q85">
        <v>0</v>
      </c>
      <c r="R85">
        <v>0</v>
      </c>
      <c r="S85">
        <v>0</v>
      </c>
      <c r="T85">
        <v>0</v>
      </c>
      <c r="U85">
        <v>0</v>
      </c>
      <c r="V85">
        <v>0</v>
      </c>
      <c r="W85">
        <v>0</v>
      </c>
      <c r="X85">
        <v>0</v>
      </c>
      <c r="Y85">
        <v>0</v>
      </c>
      <c r="Z85" s="5">
        <f t="shared" si="2"/>
        <v>1</v>
      </c>
      <c r="AA85" s="5">
        <f t="shared" si="3"/>
        <v>1</v>
      </c>
    </row>
    <row r="86" spans="1:27" x14ac:dyDescent="0.3">
      <c r="A86" t="s">
        <v>275</v>
      </c>
      <c r="C86" t="s">
        <v>369</v>
      </c>
      <c r="D86" t="s">
        <v>370</v>
      </c>
      <c r="E86" t="s">
        <v>371</v>
      </c>
      <c r="F86">
        <v>1</v>
      </c>
      <c r="G86">
        <v>1</v>
      </c>
      <c r="H86" t="s">
        <v>32</v>
      </c>
      <c r="I86" s="1">
        <v>0</v>
      </c>
      <c r="J86" s="2">
        <v>1</v>
      </c>
      <c r="K86" s="2">
        <v>0</v>
      </c>
      <c r="L86" s="2">
        <v>0</v>
      </c>
      <c r="M86" s="2">
        <v>0</v>
      </c>
      <c r="N86" s="2">
        <v>0</v>
      </c>
      <c r="O86">
        <v>0</v>
      </c>
      <c r="P86">
        <v>0</v>
      </c>
      <c r="Q86">
        <v>0</v>
      </c>
      <c r="R86">
        <v>0</v>
      </c>
      <c r="S86">
        <v>0</v>
      </c>
      <c r="T86">
        <v>0</v>
      </c>
      <c r="U86">
        <v>0</v>
      </c>
      <c r="V86">
        <v>0</v>
      </c>
      <c r="W86">
        <v>0</v>
      </c>
      <c r="X86">
        <v>0</v>
      </c>
      <c r="Y86">
        <v>0</v>
      </c>
      <c r="Z86" s="5">
        <f t="shared" si="2"/>
        <v>1</v>
      </c>
      <c r="AA86" s="5">
        <f t="shared" si="3"/>
        <v>1</v>
      </c>
    </row>
    <row r="87" spans="1:27" x14ac:dyDescent="0.3">
      <c r="A87" t="s">
        <v>372</v>
      </c>
      <c r="C87" t="s">
        <v>373</v>
      </c>
      <c r="D87" t="s">
        <v>374</v>
      </c>
      <c r="E87" t="s">
        <v>375</v>
      </c>
      <c r="F87">
        <v>1</v>
      </c>
      <c r="G87">
        <v>1</v>
      </c>
      <c r="H87" t="s">
        <v>37</v>
      </c>
      <c r="I87" s="1">
        <v>0</v>
      </c>
      <c r="J87" s="2">
        <v>1</v>
      </c>
      <c r="Z87" s="5">
        <f t="shared" si="2"/>
        <v>1</v>
      </c>
      <c r="AA87" s="5">
        <f t="shared" si="3"/>
        <v>1</v>
      </c>
    </row>
    <row r="88" spans="1:27" x14ac:dyDescent="0.3">
      <c r="A88" t="s">
        <v>372</v>
      </c>
      <c r="C88" t="s">
        <v>376</v>
      </c>
      <c r="D88" t="s">
        <v>377</v>
      </c>
      <c r="E88" t="s">
        <v>378</v>
      </c>
      <c r="F88">
        <v>1</v>
      </c>
      <c r="G88">
        <v>1</v>
      </c>
      <c r="H88" t="s">
        <v>32</v>
      </c>
      <c r="I88" s="1">
        <v>0</v>
      </c>
      <c r="K88" s="2">
        <v>1</v>
      </c>
      <c r="Z88" s="5">
        <f t="shared" si="2"/>
        <v>1</v>
      </c>
      <c r="AA88" s="5">
        <f t="shared" si="3"/>
        <v>1</v>
      </c>
    </row>
    <row r="89" spans="1:27" x14ac:dyDescent="0.3">
      <c r="A89" t="s">
        <v>372</v>
      </c>
      <c r="C89" t="s">
        <v>379</v>
      </c>
      <c r="D89" t="s">
        <v>380</v>
      </c>
      <c r="E89" t="s">
        <v>381</v>
      </c>
      <c r="F89">
        <v>1</v>
      </c>
      <c r="G89">
        <v>1</v>
      </c>
      <c r="H89" t="s">
        <v>48</v>
      </c>
      <c r="I89" s="1">
        <v>0</v>
      </c>
      <c r="Z89" s="5">
        <f t="shared" si="2"/>
        <v>0</v>
      </c>
      <c r="AA89" s="5">
        <f t="shared" si="3"/>
        <v>0</v>
      </c>
    </row>
    <row r="90" spans="1:27" x14ac:dyDescent="0.3">
      <c r="A90" t="s">
        <v>372</v>
      </c>
      <c r="C90" t="s">
        <v>382</v>
      </c>
      <c r="D90" t="s">
        <v>383</v>
      </c>
      <c r="E90" t="s">
        <v>384</v>
      </c>
      <c r="F90">
        <v>1</v>
      </c>
      <c r="G90">
        <v>1</v>
      </c>
      <c r="H90" t="s">
        <v>32</v>
      </c>
      <c r="I90" s="1">
        <v>0</v>
      </c>
      <c r="J90" s="2">
        <v>0</v>
      </c>
      <c r="K90" s="2">
        <v>1</v>
      </c>
      <c r="L90" s="2">
        <v>0</v>
      </c>
      <c r="M90" s="2">
        <v>0</v>
      </c>
      <c r="N90" s="2">
        <v>0</v>
      </c>
      <c r="O90">
        <v>0</v>
      </c>
      <c r="P90">
        <v>0</v>
      </c>
      <c r="Q90">
        <v>0</v>
      </c>
      <c r="R90">
        <v>0</v>
      </c>
      <c r="S90">
        <v>0</v>
      </c>
      <c r="T90">
        <v>0</v>
      </c>
      <c r="U90">
        <v>0</v>
      </c>
      <c r="V90">
        <v>0</v>
      </c>
      <c r="W90">
        <v>0</v>
      </c>
      <c r="X90">
        <v>0</v>
      </c>
      <c r="Y90">
        <v>0</v>
      </c>
      <c r="Z90" s="5">
        <f t="shared" si="2"/>
        <v>1</v>
      </c>
      <c r="AA90" s="5">
        <f t="shared" si="3"/>
        <v>1</v>
      </c>
    </row>
    <row r="91" spans="1:27" x14ac:dyDescent="0.3">
      <c r="A91" t="s">
        <v>385</v>
      </c>
      <c r="C91" t="s">
        <v>386</v>
      </c>
      <c r="D91" t="s">
        <v>387</v>
      </c>
      <c r="E91" t="s">
        <v>388</v>
      </c>
      <c r="F91">
        <v>1</v>
      </c>
      <c r="G91">
        <v>1</v>
      </c>
      <c r="H91" t="s">
        <v>37</v>
      </c>
      <c r="I91" s="1">
        <v>0</v>
      </c>
      <c r="J91" s="2">
        <v>1</v>
      </c>
      <c r="Z91" s="5">
        <f t="shared" si="2"/>
        <v>1</v>
      </c>
      <c r="AA91" s="5">
        <f t="shared" si="3"/>
        <v>1</v>
      </c>
    </row>
    <row r="92" spans="1:27" x14ac:dyDescent="0.3">
      <c r="A92" t="s">
        <v>385</v>
      </c>
      <c r="C92" t="s">
        <v>389</v>
      </c>
      <c r="D92" t="s">
        <v>390</v>
      </c>
      <c r="E92" t="s">
        <v>391</v>
      </c>
      <c r="F92">
        <v>2</v>
      </c>
      <c r="G92">
        <v>2</v>
      </c>
      <c r="H92" t="s">
        <v>32</v>
      </c>
      <c r="I92" s="1">
        <v>0</v>
      </c>
      <c r="K92" s="2">
        <v>1</v>
      </c>
      <c r="L92" s="2">
        <v>1</v>
      </c>
      <c r="Z92" s="5">
        <f t="shared" si="2"/>
        <v>2</v>
      </c>
      <c r="AA92" s="5">
        <f t="shared" si="3"/>
        <v>2</v>
      </c>
    </row>
    <row r="93" spans="1:27" x14ac:dyDescent="0.3">
      <c r="A93" t="s">
        <v>385</v>
      </c>
      <c r="C93" t="s">
        <v>392</v>
      </c>
      <c r="D93" t="s">
        <v>393</v>
      </c>
      <c r="E93" t="s">
        <v>394</v>
      </c>
      <c r="F93">
        <v>1</v>
      </c>
      <c r="G93">
        <v>1</v>
      </c>
      <c r="H93" t="s">
        <v>32</v>
      </c>
      <c r="I93" s="1">
        <v>0</v>
      </c>
      <c r="J93" s="2">
        <v>1</v>
      </c>
      <c r="Z93" s="5">
        <f t="shared" si="2"/>
        <v>1</v>
      </c>
      <c r="AA93" s="5">
        <f t="shared" si="3"/>
        <v>1</v>
      </c>
    </row>
    <row r="94" spans="1:27" x14ac:dyDescent="0.3">
      <c r="A94" t="s">
        <v>385</v>
      </c>
      <c r="C94" t="s">
        <v>398</v>
      </c>
      <c r="D94" t="s">
        <v>399</v>
      </c>
      <c r="E94" t="s">
        <v>400</v>
      </c>
      <c r="F94">
        <v>2</v>
      </c>
      <c r="G94">
        <v>1</v>
      </c>
      <c r="H94" t="s">
        <v>48</v>
      </c>
      <c r="I94" s="1">
        <v>1</v>
      </c>
      <c r="J94" s="2">
        <v>1</v>
      </c>
      <c r="Z94" s="5">
        <f t="shared" si="2"/>
        <v>1</v>
      </c>
      <c r="AA94" s="5">
        <f t="shared" si="3"/>
        <v>1</v>
      </c>
    </row>
    <row r="95" spans="1:27" x14ac:dyDescent="0.3">
      <c r="A95" t="s">
        <v>385</v>
      </c>
      <c r="C95" t="s">
        <v>401</v>
      </c>
      <c r="D95" t="s">
        <v>402</v>
      </c>
      <c r="E95" t="s">
        <v>403</v>
      </c>
      <c r="F95">
        <v>1</v>
      </c>
      <c r="G95">
        <v>1</v>
      </c>
      <c r="H95" t="s">
        <v>48</v>
      </c>
      <c r="I95" s="1">
        <v>1</v>
      </c>
      <c r="Z95" s="5">
        <f t="shared" si="2"/>
        <v>0</v>
      </c>
      <c r="AA95" s="5">
        <f t="shared" si="3"/>
        <v>0</v>
      </c>
    </row>
    <row r="96" spans="1:27" x14ac:dyDescent="0.3">
      <c r="A96" t="s">
        <v>408</v>
      </c>
      <c r="C96" t="s">
        <v>409</v>
      </c>
      <c r="D96" t="s">
        <v>410</v>
      </c>
      <c r="E96" t="s">
        <v>411</v>
      </c>
      <c r="F96">
        <v>1</v>
      </c>
      <c r="G96">
        <v>1</v>
      </c>
      <c r="H96" t="s">
        <v>32</v>
      </c>
      <c r="I96" s="1">
        <v>0</v>
      </c>
      <c r="J96" s="2">
        <v>1</v>
      </c>
      <c r="Z96" s="5">
        <f t="shared" si="2"/>
        <v>1</v>
      </c>
      <c r="AA96" s="5">
        <f t="shared" si="3"/>
        <v>1</v>
      </c>
    </row>
    <row r="97" spans="1:27" x14ac:dyDescent="0.3">
      <c r="A97" t="s">
        <v>412</v>
      </c>
      <c r="B97" s="5" t="s">
        <v>413</v>
      </c>
      <c r="C97" t="s">
        <v>414</v>
      </c>
      <c r="D97" t="s">
        <v>415</v>
      </c>
      <c r="E97" t="s">
        <v>416</v>
      </c>
      <c r="F97">
        <v>1</v>
      </c>
      <c r="G97">
        <v>1</v>
      </c>
      <c r="H97" t="s">
        <v>48</v>
      </c>
      <c r="I97" s="1">
        <v>1</v>
      </c>
      <c r="Z97" s="5">
        <f t="shared" si="2"/>
        <v>0</v>
      </c>
      <c r="AA97" s="5">
        <f t="shared" si="3"/>
        <v>0</v>
      </c>
    </row>
    <row r="98" spans="1:27" x14ac:dyDescent="0.3">
      <c r="A98" t="s">
        <v>412</v>
      </c>
      <c r="C98" t="s">
        <v>417</v>
      </c>
      <c r="D98" t="s">
        <v>418</v>
      </c>
      <c r="E98" t="s">
        <v>419</v>
      </c>
      <c r="F98">
        <v>2</v>
      </c>
      <c r="G98">
        <v>2</v>
      </c>
      <c r="H98" t="s">
        <v>37</v>
      </c>
      <c r="I98" s="1">
        <v>0</v>
      </c>
      <c r="J98" s="2">
        <v>2</v>
      </c>
      <c r="Z98" s="5">
        <f t="shared" si="2"/>
        <v>2</v>
      </c>
      <c r="AA98" s="5">
        <f t="shared" si="3"/>
        <v>2</v>
      </c>
    </row>
    <row r="99" spans="1:27" x14ac:dyDescent="0.3">
      <c r="A99" t="s">
        <v>412</v>
      </c>
      <c r="C99" t="s">
        <v>420</v>
      </c>
      <c r="D99" t="s">
        <v>421</v>
      </c>
      <c r="E99" t="s">
        <v>422</v>
      </c>
      <c r="F99">
        <v>2</v>
      </c>
      <c r="G99">
        <v>2</v>
      </c>
      <c r="H99" t="s">
        <v>32</v>
      </c>
      <c r="I99" s="1">
        <v>0</v>
      </c>
      <c r="J99" s="2">
        <v>0</v>
      </c>
      <c r="K99" s="2">
        <v>1</v>
      </c>
      <c r="L99" s="2">
        <v>1</v>
      </c>
      <c r="M99" s="2">
        <v>0</v>
      </c>
      <c r="N99" s="2">
        <v>0</v>
      </c>
      <c r="O99">
        <v>0</v>
      </c>
      <c r="P99">
        <v>0</v>
      </c>
      <c r="Q99">
        <v>0</v>
      </c>
      <c r="R99">
        <v>0</v>
      </c>
      <c r="S99">
        <v>0</v>
      </c>
      <c r="T99">
        <v>0</v>
      </c>
      <c r="U99">
        <v>0</v>
      </c>
      <c r="V99">
        <v>0</v>
      </c>
      <c r="W99">
        <v>0</v>
      </c>
      <c r="X99">
        <v>0</v>
      </c>
      <c r="Y99">
        <v>0</v>
      </c>
      <c r="Z99" s="5">
        <f t="shared" si="2"/>
        <v>2</v>
      </c>
      <c r="AA99" s="5">
        <f t="shared" si="3"/>
        <v>2</v>
      </c>
    </row>
    <row r="100" spans="1:27" x14ac:dyDescent="0.3">
      <c r="A100" t="s">
        <v>412</v>
      </c>
      <c r="C100" t="s">
        <v>423</v>
      </c>
      <c r="D100" t="s">
        <v>424</v>
      </c>
      <c r="E100" t="s">
        <v>425</v>
      </c>
      <c r="F100">
        <v>2</v>
      </c>
      <c r="G100">
        <v>2</v>
      </c>
      <c r="H100" t="s">
        <v>48</v>
      </c>
      <c r="I100" s="1">
        <v>2</v>
      </c>
      <c r="J100" s="2">
        <v>2</v>
      </c>
      <c r="Z100" s="5">
        <f t="shared" si="2"/>
        <v>2</v>
      </c>
      <c r="AA100" s="5">
        <f t="shared" si="3"/>
        <v>2</v>
      </c>
    </row>
    <row r="101" spans="1:27" x14ac:dyDescent="0.3">
      <c r="A101" t="s">
        <v>412</v>
      </c>
      <c r="C101" t="s">
        <v>426</v>
      </c>
      <c r="D101" t="s">
        <v>427</v>
      </c>
      <c r="E101" t="s">
        <v>428</v>
      </c>
      <c r="F101">
        <v>1</v>
      </c>
      <c r="G101">
        <v>1</v>
      </c>
      <c r="H101" t="s">
        <v>37</v>
      </c>
      <c r="I101" s="1">
        <v>0</v>
      </c>
      <c r="J101" s="2">
        <v>1</v>
      </c>
      <c r="Z101" s="5">
        <f t="shared" si="2"/>
        <v>1</v>
      </c>
      <c r="AA101" s="5">
        <f t="shared" si="3"/>
        <v>1</v>
      </c>
    </row>
    <row r="102" spans="1:27" x14ac:dyDescent="0.3">
      <c r="A102" t="s">
        <v>412</v>
      </c>
      <c r="C102" t="s">
        <v>429</v>
      </c>
      <c r="D102" t="s">
        <v>430</v>
      </c>
      <c r="E102" t="s">
        <v>431</v>
      </c>
      <c r="F102">
        <v>2</v>
      </c>
      <c r="G102">
        <v>2</v>
      </c>
      <c r="H102" t="s">
        <v>48</v>
      </c>
      <c r="I102" s="1">
        <v>2</v>
      </c>
      <c r="J102" s="2">
        <v>1</v>
      </c>
      <c r="Z102" s="5">
        <f t="shared" si="2"/>
        <v>1</v>
      </c>
      <c r="AA102" s="5">
        <f t="shared" si="3"/>
        <v>1</v>
      </c>
    </row>
    <row r="103" spans="1:27" x14ac:dyDescent="0.3">
      <c r="A103" t="s">
        <v>432</v>
      </c>
      <c r="B103" s="5" t="s">
        <v>433</v>
      </c>
      <c r="C103" t="s">
        <v>434</v>
      </c>
      <c r="D103" t="s">
        <v>435</v>
      </c>
      <c r="E103" t="s">
        <v>436</v>
      </c>
      <c r="F103">
        <v>1</v>
      </c>
      <c r="G103">
        <v>1</v>
      </c>
      <c r="H103" t="s">
        <v>48</v>
      </c>
      <c r="I103" s="1">
        <v>1</v>
      </c>
      <c r="Z103" s="5">
        <f t="shared" si="2"/>
        <v>0</v>
      </c>
      <c r="AA103" s="5">
        <f t="shared" si="3"/>
        <v>0</v>
      </c>
    </row>
    <row r="104" spans="1:27" x14ac:dyDescent="0.3">
      <c r="A104" t="s">
        <v>432</v>
      </c>
      <c r="C104" t="s">
        <v>440</v>
      </c>
      <c r="D104" t="s">
        <v>441</v>
      </c>
      <c r="E104" t="s">
        <v>442</v>
      </c>
      <c r="F104">
        <v>4</v>
      </c>
      <c r="G104">
        <v>4</v>
      </c>
      <c r="H104" t="s">
        <v>37</v>
      </c>
      <c r="I104" s="1">
        <v>2</v>
      </c>
      <c r="K104" s="2">
        <v>2</v>
      </c>
      <c r="L104" s="2">
        <v>1</v>
      </c>
      <c r="M104" s="2">
        <v>1</v>
      </c>
      <c r="Z104" s="5">
        <f t="shared" si="2"/>
        <v>4</v>
      </c>
      <c r="AA104" s="5">
        <f t="shared" si="3"/>
        <v>4</v>
      </c>
    </row>
    <row r="105" spans="1:27" x14ac:dyDescent="0.3">
      <c r="A105" t="s">
        <v>432</v>
      </c>
      <c r="C105" t="s">
        <v>443</v>
      </c>
      <c r="D105" t="s">
        <v>444</v>
      </c>
      <c r="E105" t="s">
        <v>445</v>
      </c>
      <c r="F105">
        <v>2</v>
      </c>
      <c r="G105">
        <v>2</v>
      </c>
      <c r="H105" t="s">
        <v>37</v>
      </c>
      <c r="I105" s="1">
        <v>0</v>
      </c>
      <c r="J105" s="2">
        <v>1</v>
      </c>
      <c r="K105" s="2">
        <v>1</v>
      </c>
      <c r="Z105" s="5">
        <f t="shared" si="2"/>
        <v>2</v>
      </c>
      <c r="AA105" s="5">
        <f t="shared" si="3"/>
        <v>2</v>
      </c>
    </row>
    <row r="106" spans="1:27" x14ac:dyDescent="0.3">
      <c r="A106" t="s">
        <v>432</v>
      </c>
      <c r="C106" t="s">
        <v>446</v>
      </c>
      <c r="D106" t="s">
        <v>447</v>
      </c>
      <c r="E106" t="s">
        <v>448</v>
      </c>
      <c r="F106">
        <v>1</v>
      </c>
      <c r="G106">
        <v>1</v>
      </c>
      <c r="H106" t="s">
        <v>37</v>
      </c>
      <c r="I106" s="1">
        <v>0</v>
      </c>
      <c r="J106" s="2">
        <v>1</v>
      </c>
      <c r="Z106" s="5">
        <f t="shared" si="2"/>
        <v>1</v>
      </c>
      <c r="AA106" s="5">
        <f t="shared" si="3"/>
        <v>1</v>
      </c>
    </row>
    <row r="107" spans="1:27" x14ac:dyDescent="0.3">
      <c r="A107" t="s">
        <v>432</v>
      </c>
      <c r="C107" t="s">
        <v>449</v>
      </c>
      <c r="D107" t="s">
        <v>450</v>
      </c>
      <c r="E107" t="s">
        <v>451</v>
      </c>
      <c r="F107">
        <v>1</v>
      </c>
      <c r="G107">
        <v>1</v>
      </c>
      <c r="H107" t="s">
        <v>48</v>
      </c>
      <c r="I107" s="1">
        <v>1</v>
      </c>
      <c r="Z107" s="5">
        <f t="shared" si="2"/>
        <v>0</v>
      </c>
      <c r="AA107" s="5">
        <f t="shared" si="3"/>
        <v>0</v>
      </c>
    </row>
    <row r="108" spans="1:27" x14ac:dyDescent="0.3">
      <c r="A108" t="s">
        <v>432</v>
      </c>
      <c r="C108" t="s">
        <v>452</v>
      </c>
      <c r="D108" t="s">
        <v>453</v>
      </c>
      <c r="E108" t="s">
        <v>454</v>
      </c>
      <c r="F108">
        <v>1</v>
      </c>
      <c r="G108">
        <v>1</v>
      </c>
      <c r="H108" t="s">
        <v>32</v>
      </c>
      <c r="I108" s="1">
        <v>0</v>
      </c>
      <c r="K108" s="2">
        <v>1</v>
      </c>
      <c r="Z108" s="5">
        <f t="shared" si="2"/>
        <v>1</v>
      </c>
      <c r="AA108" s="5">
        <f t="shared" si="3"/>
        <v>1</v>
      </c>
    </row>
    <row r="109" spans="1:27" x14ac:dyDescent="0.3">
      <c r="A109" t="s">
        <v>432</v>
      </c>
      <c r="C109" t="s">
        <v>455</v>
      </c>
      <c r="D109" t="s">
        <v>456</v>
      </c>
      <c r="E109" t="s">
        <v>457</v>
      </c>
      <c r="F109">
        <v>3</v>
      </c>
      <c r="G109">
        <v>3</v>
      </c>
      <c r="H109" t="s">
        <v>37</v>
      </c>
      <c r="I109" s="1">
        <v>0</v>
      </c>
      <c r="J109" s="2">
        <v>1</v>
      </c>
      <c r="K109" s="2">
        <v>1</v>
      </c>
      <c r="L109" s="2">
        <v>1</v>
      </c>
      <c r="Z109" s="5">
        <f t="shared" si="2"/>
        <v>3</v>
      </c>
      <c r="AA109" s="5">
        <f t="shared" si="3"/>
        <v>3</v>
      </c>
    </row>
    <row r="110" spans="1:27" x14ac:dyDescent="0.3">
      <c r="A110" t="s">
        <v>432</v>
      </c>
      <c r="C110" t="s">
        <v>458</v>
      </c>
      <c r="D110" t="s">
        <v>459</v>
      </c>
      <c r="E110" t="s">
        <v>460</v>
      </c>
      <c r="F110">
        <v>1</v>
      </c>
      <c r="G110">
        <v>1</v>
      </c>
      <c r="H110" t="s">
        <v>37</v>
      </c>
      <c r="I110" s="1">
        <v>0</v>
      </c>
      <c r="J110" s="2">
        <v>1</v>
      </c>
      <c r="Z110" s="5">
        <f t="shared" si="2"/>
        <v>1</v>
      </c>
      <c r="AA110" s="5">
        <f t="shared" si="3"/>
        <v>1</v>
      </c>
    </row>
    <row r="111" spans="1:27" x14ac:dyDescent="0.3">
      <c r="A111" t="s">
        <v>432</v>
      </c>
      <c r="C111" t="s">
        <v>461</v>
      </c>
      <c r="D111" t="s">
        <v>462</v>
      </c>
      <c r="E111" t="s">
        <v>463</v>
      </c>
      <c r="F111">
        <v>1</v>
      </c>
      <c r="G111">
        <v>1</v>
      </c>
      <c r="H111" t="s">
        <v>32</v>
      </c>
      <c r="I111" s="1">
        <v>0</v>
      </c>
      <c r="J111" s="2">
        <v>0</v>
      </c>
      <c r="K111" s="2">
        <v>1</v>
      </c>
      <c r="L111" s="2">
        <v>0</v>
      </c>
      <c r="M111" s="2">
        <v>0</v>
      </c>
      <c r="N111" s="2">
        <v>0</v>
      </c>
      <c r="O111">
        <v>0</v>
      </c>
      <c r="P111">
        <v>0</v>
      </c>
      <c r="Q111">
        <v>0</v>
      </c>
      <c r="R111">
        <v>0</v>
      </c>
      <c r="S111">
        <v>0</v>
      </c>
      <c r="T111">
        <v>0</v>
      </c>
      <c r="U111">
        <v>0</v>
      </c>
      <c r="V111">
        <v>0</v>
      </c>
      <c r="W111">
        <v>0</v>
      </c>
      <c r="X111">
        <v>0</v>
      </c>
      <c r="Y111">
        <v>0</v>
      </c>
      <c r="Z111" s="5">
        <f t="shared" si="2"/>
        <v>1</v>
      </c>
      <c r="AA111" s="5">
        <f t="shared" si="3"/>
        <v>1</v>
      </c>
    </row>
    <row r="112" spans="1:27" x14ac:dyDescent="0.3">
      <c r="A112" t="s">
        <v>432</v>
      </c>
      <c r="C112" t="s">
        <v>464</v>
      </c>
      <c r="D112" t="s">
        <v>465</v>
      </c>
      <c r="E112" t="s">
        <v>466</v>
      </c>
      <c r="F112">
        <v>1</v>
      </c>
      <c r="G112">
        <v>1</v>
      </c>
      <c r="H112" t="s">
        <v>32</v>
      </c>
      <c r="I112" s="1">
        <v>0</v>
      </c>
      <c r="K112" s="2">
        <v>1</v>
      </c>
      <c r="Z112" s="5">
        <f t="shared" si="2"/>
        <v>1</v>
      </c>
      <c r="AA112" s="5">
        <f t="shared" si="3"/>
        <v>1</v>
      </c>
    </row>
    <row r="113" spans="1:27" x14ac:dyDescent="0.3">
      <c r="A113" t="s">
        <v>432</v>
      </c>
      <c r="C113" t="s">
        <v>467</v>
      </c>
      <c r="D113" t="s">
        <v>468</v>
      </c>
      <c r="E113" t="s">
        <v>469</v>
      </c>
      <c r="F113">
        <v>1</v>
      </c>
      <c r="G113">
        <v>1</v>
      </c>
      <c r="H113" t="s">
        <v>32</v>
      </c>
      <c r="I113" s="1">
        <v>0</v>
      </c>
      <c r="J113" s="2">
        <v>1</v>
      </c>
      <c r="Z113" s="5">
        <f t="shared" si="2"/>
        <v>1</v>
      </c>
      <c r="AA113" s="5">
        <f t="shared" si="3"/>
        <v>1</v>
      </c>
    </row>
    <row r="114" spans="1:27" x14ac:dyDescent="0.3">
      <c r="A114" t="s">
        <v>432</v>
      </c>
      <c r="C114" t="s">
        <v>470</v>
      </c>
      <c r="D114" t="s">
        <v>471</v>
      </c>
      <c r="E114" t="s">
        <v>472</v>
      </c>
      <c r="F114">
        <v>1</v>
      </c>
      <c r="G114">
        <v>1</v>
      </c>
      <c r="H114" t="s">
        <v>32</v>
      </c>
      <c r="I114" s="1">
        <v>0</v>
      </c>
      <c r="J114" s="2">
        <v>0</v>
      </c>
      <c r="K114" s="2">
        <v>1</v>
      </c>
      <c r="Z114" s="5">
        <f t="shared" si="2"/>
        <v>1</v>
      </c>
      <c r="AA114" s="5">
        <f t="shared" si="3"/>
        <v>1</v>
      </c>
    </row>
    <row r="115" spans="1:27" x14ac:dyDescent="0.3">
      <c r="A115" t="s">
        <v>432</v>
      </c>
      <c r="C115" t="s">
        <v>473</v>
      </c>
      <c r="D115" t="s">
        <v>474</v>
      </c>
      <c r="E115" t="s">
        <v>475</v>
      </c>
      <c r="F115">
        <v>1</v>
      </c>
      <c r="G115">
        <v>1</v>
      </c>
      <c r="H115" t="s">
        <v>32</v>
      </c>
      <c r="I115" s="1">
        <v>0</v>
      </c>
      <c r="J115" s="2">
        <v>0</v>
      </c>
      <c r="K115" s="2">
        <v>1</v>
      </c>
      <c r="Z115" s="5">
        <f t="shared" si="2"/>
        <v>1</v>
      </c>
      <c r="AA115" s="5">
        <f t="shared" si="3"/>
        <v>1</v>
      </c>
    </row>
    <row r="116" spans="1:27" x14ac:dyDescent="0.3">
      <c r="A116" t="s">
        <v>432</v>
      </c>
      <c r="C116" t="s">
        <v>476</v>
      </c>
      <c r="D116" t="s">
        <v>477</v>
      </c>
      <c r="E116" t="s">
        <v>478</v>
      </c>
      <c r="F116">
        <v>1</v>
      </c>
      <c r="G116">
        <v>1</v>
      </c>
      <c r="H116" t="s">
        <v>32</v>
      </c>
      <c r="I116" s="1">
        <v>0</v>
      </c>
      <c r="J116" s="2">
        <v>1</v>
      </c>
      <c r="Z116" s="5">
        <f t="shared" si="2"/>
        <v>1</v>
      </c>
      <c r="AA116" s="5">
        <f t="shared" si="3"/>
        <v>1</v>
      </c>
    </row>
    <row r="117" spans="1:27" x14ac:dyDescent="0.3">
      <c r="A117" t="s">
        <v>432</v>
      </c>
      <c r="C117" t="s">
        <v>479</v>
      </c>
      <c r="D117" t="s">
        <v>480</v>
      </c>
      <c r="E117" t="s">
        <v>481</v>
      </c>
      <c r="F117">
        <v>4</v>
      </c>
      <c r="G117">
        <v>4</v>
      </c>
      <c r="H117" t="s">
        <v>48</v>
      </c>
      <c r="I117" s="1">
        <v>4</v>
      </c>
      <c r="Z117" s="5">
        <f t="shared" si="2"/>
        <v>0</v>
      </c>
      <c r="AA117" s="5">
        <f t="shared" si="3"/>
        <v>0</v>
      </c>
    </row>
    <row r="118" spans="1:27" x14ac:dyDescent="0.3">
      <c r="A118" t="s">
        <v>432</v>
      </c>
      <c r="C118" t="s">
        <v>482</v>
      </c>
      <c r="D118" t="s">
        <v>483</v>
      </c>
      <c r="E118" t="s">
        <v>484</v>
      </c>
      <c r="F118">
        <v>1</v>
      </c>
      <c r="G118">
        <v>1</v>
      </c>
      <c r="H118" t="s">
        <v>37</v>
      </c>
      <c r="I118" s="1">
        <v>0</v>
      </c>
      <c r="J118" s="2">
        <v>1</v>
      </c>
      <c r="Z118" s="5">
        <f t="shared" si="2"/>
        <v>1</v>
      </c>
      <c r="AA118" s="5">
        <f t="shared" si="3"/>
        <v>1</v>
      </c>
    </row>
    <row r="119" spans="1:27" x14ac:dyDescent="0.3">
      <c r="A119" t="s">
        <v>432</v>
      </c>
      <c r="C119" t="s">
        <v>485</v>
      </c>
      <c r="D119" t="s">
        <v>450</v>
      </c>
      <c r="E119" t="s">
        <v>486</v>
      </c>
      <c r="F119">
        <v>1</v>
      </c>
      <c r="G119">
        <v>1</v>
      </c>
      <c r="H119" t="s">
        <v>48</v>
      </c>
      <c r="I119" s="1">
        <v>1</v>
      </c>
      <c r="Z119" s="5">
        <f t="shared" si="2"/>
        <v>0</v>
      </c>
      <c r="AA119" s="5">
        <f t="shared" si="3"/>
        <v>0</v>
      </c>
    </row>
    <row r="120" spans="1:27" x14ac:dyDescent="0.3">
      <c r="A120" t="s">
        <v>432</v>
      </c>
      <c r="C120" t="s">
        <v>487</v>
      </c>
      <c r="D120" t="s">
        <v>488</v>
      </c>
      <c r="E120" t="s">
        <v>489</v>
      </c>
      <c r="F120">
        <v>1</v>
      </c>
      <c r="G120">
        <v>1</v>
      </c>
      <c r="H120" t="s">
        <v>37</v>
      </c>
      <c r="I120" s="1">
        <v>0</v>
      </c>
      <c r="J120" s="2">
        <v>1</v>
      </c>
      <c r="Z120" s="5">
        <f t="shared" si="2"/>
        <v>1</v>
      </c>
      <c r="AA120" s="5">
        <f t="shared" si="3"/>
        <v>1</v>
      </c>
    </row>
    <row r="121" spans="1:27" x14ac:dyDescent="0.3">
      <c r="A121" t="s">
        <v>490</v>
      </c>
      <c r="C121" t="s">
        <v>495</v>
      </c>
      <c r="D121" t="s">
        <v>496</v>
      </c>
      <c r="E121" t="s">
        <v>497</v>
      </c>
      <c r="F121">
        <v>1</v>
      </c>
      <c r="G121">
        <v>1</v>
      </c>
      <c r="H121" t="s">
        <v>32</v>
      </c>
      <c r="I121" s="1">
        <v>0</v>
      </c>
      <c r="J121" s="2">
        <v>1</v>
      </c>
      <c r="Z121" s="5">
        <f t="shared" si="2"/>
        <v>1</v>
      </c>
      <c r="AA121" s="5">
        <f t="shared" si="3"/>
        <v>1</v>
      </c>
    </row>
    <row r="122" spans="1:27" x14ac:dyDescent="0.3">
      <c r="A122" t="s">
        <v>490</v>
      </c>
      <c r="C122" t="s">
        <v>498</v>
      </c>
      <c r="D122" t="s">
        <v>499</v>
      </c>
      <c r="E122" t="s">
        <v>500</v>
      </c>
      <c r="F122">
        <v>3</v>
      </c>
      <c r="G122">
        <v>3</v>
      </c>
      <c r="H122" t="s">
        <v>32</v>
      </c>
      <c r="I122" s="1">
        <v>0</v>
      </c>
      <c r="K122" s="2">
        <v>1</v>
      </c>
      <c r="L122" s="2">
        <v>1</v>
      </c>
      <c r="M122" s="2">
        <v>1</v>
      </c>
      <c r="Z122" s="5">
        <f t="shared" si="2"/>
        <v>3</v>
      </c>
      <c r="AA122" s="5">
        <f t="shared" si="3"/>
        <v>3</v>
      </c>
    </row>
    <row r="123" spans="1:27" x14ac:dyDescent="0.3">
      <c r="A123" t="s">
        <v>490</v>
      </c>
      <c r="C123" t="s">
        <v>501</v>
      </c>
      <c r="D123" t="s">
        <v>502</v>
      </c>
      <c r="E123" t="s">
        <v>503</v>
      </c>
      <c r="F123">
        <v>1</v>
      </c>
      <c r="G123">
        <v>1</v>
      </c>
      <c r="H123" t="s">
        <v>32</v>
      </c>
      <c r="I123" s="1">
        <v>0</v>
      </c>
      <c r="K123" s="2">
        <v>1</v>
      </c>
      <c r="Z123" s="5">
        <f t="shared" si="2"/>
        <v>1</v>
      </c>
      <c r="AA123" s="5">
        <f t="shared" si="3"/>
        <v>1</v>
      </c>
    </row>
    <row r="124" spans="1:27" x14ac:dyDescent="0.3">
      <c r="A124" t="s">
        <v>490</v>
      </c>
      <c r="C124" t="s">
        <v>507</v>
      </c>
      <c r="D124" t="s">
        <v>508</v>
      </c>
      <c r="E124" t="s">
        <v>509</v>
      </c>
      <c r="F124">
        <v>1</v>
      </c>
      <c r="G124">
        <v>1</v>
      </c>
      <c r="H124" t="s">
        <v>37</v>
      </c>
      <c r="I124" s="1">
        <v>0</v>
      </c>
      <c r="J124" s="2">
        <v>1</v>
      </c>
      <c r="Z124" s="5">
        <f t="shared" si="2"/>
        <v>1</v>
      </c>
      <c r="AA124" s="5">
        <f t="shared" si="3"/>
        <v>1</v>
      </c>
    </row>
    <row r="125" spans="1:27" x14ac:dyDescent="0.3">
      <c r="A125" t="s">
        <v>490</v>
      </c>
      <c r="C125" t="s">
        <v>510</v>
      </c>
      <c r="D125" t="s">
        <v>511</v>
      </c>
      <c r="E125" t="s">
        <v>512</v>
      </c>
      <c r="F125">
        <v>1</v>
      </c>
      <c r="G125">
        <v>1</v>
      </c>
      <c r="H125" t="s">
        <v>48</v>
      </c>
      <c r="I125" s="1">
        <v>1</v>
      </c>
      <c r="Z125" s="5">
        <f t="shared" si="2"/>
        <v>0</v>
      </c>
      <c r="AA125" s="5">
        <f t="shared" si="3"/>
        <v>0</v>
      </c>
    </row>
    <row r="126" spans="1:27" x14ac:dyDescent="0.3">
      <c r="A126" t="s">
        <v>490</v>
      </c>
      <c r="C126" t="s">
        <v>513</v>
      </c>
      <c r="D126" t="s">
        <v>514</v>
      </c>
      <c r="E126" t="s">
        <v>515</v>
      </c>
      <c r="F126">
        <v>1</v>
      </c>
      <c r="G126">
        <v>1</v>
      </c>
      <c r="H126" t="s">
        <v>32</v>
      </c>
      <c r="I126" s="1">
        <v>0</v>
      </c>
      <c r="K126" s="2">
        <v>1</v>
      </c>
      <c r="Z126" s="5">
        <f t="shared" si="2"/>
        <v>1</v>
      </c>
      <c r="AA126" s="5">
        <f t="shared" si="3"/>
        <v>1</v>
      </c>
    </row>
    <row r="127" spans="1:27" x14ac:dyDescent="0.3">
      <c r="A127" t="s">
        <v>490</v>
      </c>
      <c r="C127" t="s">
        <v>516</v>
      </c>
      <c r="D127" t="s">
        <v>517</v>
      </c>
      <c r="E127" t="s">
        <v>518</v>
      </c>
      <c r="F127">
        <v>2</v>
      </c>
      <c r="G127">
        <v>2</v>
      </c>
      <c r="H127" t="s">
        <v>32</v>
      </c>
      <c r="I127" s="1">
        <v>0</v>
      </c>
      <c r="J127" s="2">
        <v>1</v>
      </c>
      <c r="K127" s="2">
        <v>1</v>
      </c>
      <c r="Z127" s="5">
        <f t="shared" si="2"/>
        <v>2</v>
      </c>
      <c r="AA127" s="5">
        <f t="shared" si="3"/>
        <v>2</v>
      </c>
    </row>
    <row r="128" spans="1:27" x14ac:dyDescent="0.3">
      <c r="A128" t="s">
        <v>490</v>
      </c>
      <c r="C128" t="s">
        <v>519</v>
      </c>
      <c r="D128" t="s">
        <v>520</v>
      </c>
      <c r="E128" t="s">
        <v>521</v>
      </c>
      <c r="F128">
        <v>1</v>
      </c>
      <c r="G128">
        <v>1</v>
      </c>
      <c r="H128" t="s">
        <v>37</v>
      </c>
      <c r="I128" s="1">
        <v>0</v>
      </c>
      <c r="J128" s="2">
        <v>1</v>
      </c>
      <c r="Z128" s="5">
        <f t="shared" si="2"/>
        <v>1</v>
      </c>
      <c r="AA128" s="5">
        <f t="shared" si="3"/>
        <v>1</v>
      </c>
    </row>
    <row r="129" spans="1:27" x14ac:dyDescent="0.3">
      <c r="A129" t="s">
        <v>522</v>
      </c>
      <c r="C129" t="s">
        <v>527</v>
      </c>
      <c r="D129" t="s">
        <v>528</v>
      </c>
      <c r="E129" t="s">
        <v>529</v>
      </c>
      <c r="F129">
        <v>1</v>
      </c>
      <c r="G129">
        <v>1</v>
      </c>
      <c r="H129" t="s">
        <v>37</v>
      </c>
      <c r="I129" s="1">
        <v>0</v>
      </c>
      <c r="K129" s="2">
        <v>1</v>
      </c>
      <c r="Z129" s="5">
        <f t="shared" si="2"/>
        <v>1</v>
      </c>
      <c r="AA129" s="5">
        <f t="shared" si="3"/>
        <v>1</v>
      </c>
    </row>
    <row r="130" spans="1:27" x14ac:dyDescent="0.3">
      <c r="A130" t="s">
        <v>522</v>
      </c>
      <c r="C130" t="s">
        <v>533</v>
      </c>
      <c r="D130" t="s">
        <v>534</v>
      </c>
      <c r="E130" t="s">
        <v>535</v>
      </c>
      <c r="F130">
        <v>2</v>
      </c>
      <c r="G130">
        <v>2</v>
      </c>
      <c r="H130" t="s">
        <v>37</v>
      </c>
      <c r="I130" s="1">
        <v>0</v>
      </c>
      <c r="K130" s="2">
        <v>1</v>
      </c>
      <c r="L130" s="2">
        <v>1</v>
      </c>
      <c r="Z130" s="5">
        <f t="shared" ref="Z130:Z193" si="4">SUM(J130:Y130)</f>
        <v>2</v>
      </c>
      <c r="AA130" s="5">
        <f t="shared" ref="AA130:AA193" si="5">SUM(J130:N130)</f>
        <v>2</v>
      </c>
    </row>
    <row r="131" spans="1:27" x14ac:dyDescent="0.3">
      <c r="A131" t="s">
        <v>522</v>
      </c>
      <c r="C131" t="s">
        <v>536</v>
      </c>
      <c r="D131" t="s">
        <v>537</v>
      </c>
      <c r="E131" t="s">
        <v>538</v>
      </c>
      <c r="F131">
        <v>1</v>
      </c>
      <c r="G131">
        <v>1</v>
      </c>
      <c r="H131" t="s">
        <v>48</v>
      </c>
      <c r="I131" s="1">
        <v>1</v>
      </c>
      <c r="Z131" s="5">
        <f t="shared" si="4"/>
        <v>0</v>
      </c>
      <c r="AA131" s="5">
        <f t="shared" si="5"/>
        <v>0</v>
      </c>
    </row>
    <row r="132" spans="1:27" x14ac:dyDescent="0.3">
      <c r="A132" t="s">
        <v>539</v>
      </c>
      <c r="C132" t="s">
        <v>540</v>
      </c>
      <c r="D132" t="s">
        <v>541</v>
      </c>
      <c r="E132" t="s">
        <v>542</v>
      </c>
      <c r="F132">
        <v>1</v>
      </c>
      <c r="G132">
        <v>1</v>
      </c>
      <c r="H132" t="s">
        <v>37</v>
      </c>
      <c r="I132" s="1">
        <v>0</v>
      </c>
      <c r="J132" s="2">
        <v>1</v>
      </c>
      <c r="Z132" s="5">
        <f t="shared" si="4"/>
        <v>1</v>
      </c>
      <c r="AA132" s="5">
        <f t="shared" si="5"/>
        <v>1</v>
      </c>
    </row>
    <row r="133" spans="1:27" x14ac:dyDescent="0.3">
      <c r="A133" t="s">
        <v>543</v>
      </c>
      <c r="C133" t="s">
        <v>554</v>
      </c>
      <c r="D133" t="s">
        <v>555</v>
      </c>
      <c r="E133" t="s">
        <v>556</v>
      </c>
      <c r="F133">
        <v>3</v>
      </c>
      <c r="G133">
        <v>3</v>
      </c>
      <c r="H133" t="s">
        <v>32</v>
      </c>
      <c r="I133" s="1">
        <v>0</v>
      </c>
      <c r="K133" s="2">
        <v>1</v>
      </c>
      <c r="L133" s="2">
        <v>1</v>
      </c>
      <c r="M133" s="2">
        <v>1</v>
      </c>
      <c r="Z133" s="5">
        <f t="shared" si="4"/>
        <v>3</v>
      </c>
      <c r="AA133" s="5">
        <f t="shared" si="5"/>
        <v>3</v>
      </c>
    </row>
    <row r="134" spans="1:27" x14ac:dyDescent="0.3">
      <c r="A134" t="s">
        <v>560</v>
      </c>
      <c r="C134" t="s">
        <v>565</v>
      </c>
      <c r="D134" t="s">
        <v>566</v>
      </c>
      <c r="E134" t="s">
        <v>567</v>
      </c>
      <c r="F134">
        <v>1</v>
      </c>
      <c r="G134">
        <v>1</v>
      </c>
      <c r="H134" t="s">
        <v>37</v>
      </c>
      <c r="I134" s="1">
        <v>0</v>
      </c>
      <c r="J134" s="2">
        <v>1</v>
      </c>
      <c r="K134" s="2">
        <v>0</v>
      </c>
      <c r="L134" s="2">
        <v>0</v>
      </c>
      <c r="M134" s="2">
        <v>0</v>
      </c>
      <c r="N134" s="2">
        <v>0</v>
      </c>
      <c r="O134">
        <v>0</v>
      </c>
      <c r="P134">
        <v>0</v>
      </c>
      <c r="Q134">
        <v>0</v>
      </c>
      <c r="R134">
        <v>0</v>
      </c>
      <c r="S134">
        <v>0</v>
      </c>
      <c r="T134">
        <v>0</v>
      </c>
      <c r="U134">
        <v>0</v>
      </c>
      <c r="V134">
        <v>0</v>
      </c>
      <c r="W134">
        <v>0</v>
      </c>
      <c r="X134">
        <v>0</v>
      </c>
      <c r="Y134">
        <v>0</v>
      </c>
      <c r="Z134" s="5">
        <f t="shared" si="4"/>
        <v>1</v>
      </c>
      <c r="AA134" s="5">
        <f t="shared" si="5"/>
        <v>1</v>
      </c>
    </row>
    <row r="135" spans="1:27" x14ac:dyDescent="0.3">
      <c r="A135" t="s">
        <v>568</v>
      </c>
      <c r="C135" t="s">
        <v>569</v>
      </c>
      <c r="D135" t="s">
        <v>570</v>
      </c>
      <c r="E135" t="s">
        <v>571</v>
      </c>
      <c r="F135">
        <v>1</v>
      </c>
      <c r="G135">
        <v>1</v>
      </c>
      <c r="H135" t="s">
        <v>37</v>
      </c>
      <c r="I135" s="1">
        <v>0</v>
      </c>
      <c r="J135" s="2">
        <v>1</v>
      </c>
      <c r="Z135" s="5">
        <f t="shared" si="4"/>
        <v>1</v>
      </c>
      <c r="AA135" s="5">
        <f t="shared" si="5"/>
        <v>1</v>
      </c>
    </row>
    <row r="136" spans="1:27" x14ac:dyDescent="0.3">
      <c r="A136" t="s">
        <v>568</v>
      </c>
      <c r="C136" t="s">
        <v>572</v>
      </c>
      <c r="D136" t="s">
        <v>573</v>
      </c>
      <c r="E136" t="s">
        <v>574</v>
      </c>
      <c r="F136">
        <v>1</v>
      </c>
      <c r="G136">
        <v>1</v>
      </c>
      <c r="H136" t="s">
        <v>48</v>
      </c>
      <c r="I136" s="1">
        <v>1</v>
      </c>
      <c r="Z136" s="5">
        <f t="shared" si="4"/>
        <v>0</v>
      </c>
      <c r="AA136" s="5">
        <f t="shared" si="5"/>
        <v>0</v>
      </c>
    </row>
    <row r="137" spans="1:27" x14ac:dyDescent="0.3">
      <c r="A137" t="s">
        <v>568</v>
      </c>
      <c r="C137" t="s">
        <v>578</v>
      </c>
      <c r="D137" t="s">
        <v>579</v>
      </c>
      <c r="E137" t="s">
        <v>580</v>
      </c>
      <c r="F137">
        <v>1</v>
      </c>
      <c r="G137">
        <v>1</v>
      </c>
      <c r="H137" t="s">
        <v>37</v>
      </c>
      <c r="I137" s="1">
        <v>0</v>
      </c>
      <c r="J137" s="2">
        <v>1</v>
      </c>
      <c r="Z137" s="5">
        <f t="shared" si="4"/>
        <v>1</v>
      </c>
      <c r="AA137" s="5">
        <f t="shared" si="5"/>
        <v>1</v>
      </c>
    </row>
    <row r="138" spans="1:27" x14ac:dyDescent="0.3">
      <c r="A138" t="s">
        <v>568</v>
      </c>
      <c r="C138" t="s">
        <v>581</v>
      </c>
      <c r="D138" t="s">
        <v>582</v>
      </c>
      <c r="E138" t="s">
        <v>583</v>
      </c>
      <c r="F138">
        <v>1</v>
      </c>
      <c r="G138">
        <v>1</v>
      </c>
      <c r="H138" t="s">
        <v>37</v>
      </c>
      <c r="I138" s="1">
        <v>0</v>
      </c>
      <c r="J138" s="2">
        <v>1</v>
      </c>
      <c r="Z138" s="5">
        <f t="shared" si="4"/>
        <v>1</v>
      </c>
      <c r="AA138" s="5">
        <f t="shared" si="5"/>
        <v>1</v>
      </c>
    </row>
    <row r="139" spans="1:27" x14ac:dyDescent="0.3">
      <c r="A139" t="s">
        <v>568</v>
      </c>
      <c r="C139" t="s">
        <v>584</v>
      </c>
      <c r="D139" t="s">
        <v>585</v>
      </c>
      <c r="E139" t="s">
        <v>586</v>
      </c>
      <c r="F139">
        <v>2</v>
      </c>
      <c r="G139">
        <v>2</v>
      </c>
      <c r="H139" t="s">
        <v>37</v>
      </c>
      <c r="I139" s="1">
        <v>0</v>
      </c>
      <c r="J139" s="2">
        <v>2</v>
      </c>
      <c r="Z139" s="5">
        <f t="shared" si="4"/>
        <v>2</v>
      </c>
      <c r="AA139" s="5">
        <f t="shared" si="5"/>
        <v>2</v>
      </c>
    </row>
    <row r="140" spans="1:27" x14ac:dyDescent="0.3">
      <c r="A140" t="s">
        <v>568</v>
      </c>
      <c r="C140" t="s">
        <v>587</v>
      </c>
      <c r="D140" t="s">
        <v>588</v>
      </c>
      <c r="E140" t="s">
        <v>589</v>
      </c>
      <c r="F140">
        <v>1</v>
      </c>
      <c r="G140">
        <v>1</v>
      </c>
      <c r="H140" t="s">
        <v>48</v>
      </c>
      <c r="I140" s="1">
        <v>1</v>
      </c>
      <c r="K140" s="2">
        <v>1</v>
      </c>
      <c r="Z140" s="5">
        <f t="shared" si="4"/>
        <v>1</v>
      </c>
      <c r="AA140" s="5">
        <f t="shared" si="5"/>
        <v>1</v>
      </c>
    </row>
    <row r="141" spans="1:27" x14ac:dyDescent="0.3">
      <c r="A141" t="s">
        <v>568</v>
      </c>
      <c r="C141" t="s">
        <v>590</v>
      </c>
      <c r="D141" t="s">
        <v>591</v>
      </c>
      <c r="E141" t="s">
        <v>592</v>
      </c>
      <c r="F141">
        <v>1</v>
      </c>
      <c r="G141">
        <v>1</v>
      </c>
      <c r="H141" t="s">
        <v>37</v>
      </c>
      <c r="I141" s="1">
        <v>0</v>
      </c>
      <c r="J141" s="2">
        <v>1</v>
      </c>
      <c r="Z141" s="5">
        <f t="shared" si="4"/>
        <v>1</v>
      </c>
      <c r="AA141" s="5">
        <f t="shared" si="5"/>
        <v>1</v>
      </c>
    </row>
    <row r="142" spans="1:27" x14ac:dyDescent="0.3">
      <c r="A142" t="s">
        <v>568</v>
      </c>
      <c r="C142" t="s">
        <v>593</v>
      </c>
      <c r="D142" t="s">
        <v>594</v>
      </c>
      <c r="E142" t="s">
        <v>595</v>
      </c>
      <c r="F142">
        <v>1</v>
      </c>
      <c r="G142">
        <v>1</v>
      </c>
      <c r="H142" t="s">
        <v>32</v>
      </c>
      <c r="I142" s="1">
        <v>0</v>
      </c>
      <c r="K142" s="2">
        <v>1</v>
      </c>
      <c r="Z142" s="5">
        <f t="shared" si="4"/>
        <v>1</v>
      </c>
      <c r="AA142" s="5">
        <f t="shared" si="5"/>
        <v>1</v>
      </c>
    </row>
    <row r="143" spans="1:27" x14ac:dyDescent="0.3">
      <c r="A143" t="s">
        <v>596</v>
      </c>
      <c r="C143" t="s">
        <v>597</v>
      </c>
      <c r="D143" t="s">
        <v>598</v>
      </c>
      <c r="E143" t="s">
        <v>599</v>
      </c>
      <c r="F143">
        <v>1</v>
      </c>
      <c r="G143">
        <v>1</v>
      </c>
      <c r="H143" t="s">
        <v>32</v>
      </c>
      <c r="I143" s="1">
        <v>0</v>
      </c>
      <c r="J143" s="2">
        <v>1</v>
      </c>
      <c r="Z143" s="5">
        <f t="shared" si="4"/>
        <v>1</v>
      </c>
      <c r="AA143" s="5">
        <f t="shared" si="5"/>
        <v>1</v>
      </c>
    </row>
    <row r="144" spans="1:27" x14ac:dyDescent="0.3">
      <c r="A144" t="s">
        <v>600</v>
      </c>
      <c r="C144" t="s">
        <v>601</v>
      </c>
      <c r="D144" t="s">
        <v>602</v>
      </c>
      <c r="E144" t="s">
        <v>603</v>
      </c>
      <c r="F144">
        <v>1</v>
      </c>
      <c r="G144">
        <v>1</v>
      </c>
      <c r="H144" t="s">
        <v>37</v>
      </c>
      <c r="I144" s="1">
        <v>0</v>
      </c>
      <c r="J144" s="2">
        <v>1</v>
      </c>
      <c r="Z144" s="5">
        <f t="shared" si="4"/>
        <v>1</v>
      </c>
      <c r="AA144" s="5">
        <f t="shared" si="5"/>
        <v>1</v>
      </c>
    </row>
    <row r="145" spans="1:27" x14ac:dyDescent="0.3">
      <c r="A145" t="s">
        <v>600</v>
      </c>
      <c r="C145" t="s">
        <v>604</v>
      </c>
      <c r="D145" t="s">
        <v>605</v>
      </c>
      <c r="E145" t="s">
        <v>606</v>
      </c>
      <c r="F145">
        <v>1</v>
      </c>
      <c r="G145">
        <v>1</v>
      </c>
      <c r="H145" t="s">
        <v>37</v>
      </c>
      <c r="I145" s="1">
        <v>0</v>
      </c>
      <c r="J145" s="2">
        <v>1</v>
      </c>
      <c r="Z145" s="5">
        <f t="shared" si="4"/>
        <v>1</v>
      </c>
      <c r="AA145" s="5">
        <f t="shared" si="5"/>
        <v>1</v>
      </c>
    </row>
    <row r="146" spans="1:27" x14ac:dyDescent="0.3">
      <c r="A146" t="s">
        <v>600</v>
      </c>
      <c r="C146" t="s">
        <v>610</v>
      </c>
      <c r="D146" t="s">
        <v>611</v>
      </c>
      <c r="E146" t="s">
        <v>612</v>
      </c>
      <c r="F146">
        <v>1</v>
      </c>
      <c r="G146">
        <v>1</v>
      </c>
      <c r="H146" t="s">
        <v>37</v>
      </c>
      <c r="I146" s="1">
        <v>0</v>
      </c>
      <c r="J146" s="2">
        <v>1</v>
      </c>
      <c r="Z146" s="5">
        <f t="shared" si="4"/>
        <v>1</v>
      </c>
      <c r="AA146" s="5">
        <f t="shared" si="5"/>
        <v>1</v>
      </c>
    </row>
    <row r="147" spans="1:27" x14ac:dyDescent="0.3">
      <c r="A147" t="s">
        <v>600</v>
      </c>
      <c r="C147" t="s">
        <v>613</v>
      </c>
      <c r="D147" t="s">
        <v>614</v>
      </c>
      <c r="E147" t="s">
        <v>615</v>
      </c>
      <c r="F147">
        <v>1</v>
      </c>
      <c r="G147">
        <v>1</v>
      </c>
      <c r="H147" t="s">
        <v>48</v>
      </c>
      <c r="I147" s="1">
        <v>1</v>
      </c>
      <c r="Z147" s="5">
        <f t="shared" si="4"/>
        <v>0</v>
      </c>
      <c r="AA147" s="5">
        <f t="shared" si="5"/>
        <v>0</v>
      </c>
    </row>
    <row r="148" spans="1:27" x14ac:dyDescent="0.3">
      <c r="A148" t="s">
        <v>600</v>
      </c>
      <c r="C148" t="s">
        <v>616</v>
      </c>
      <c r="D148" t="s">
        <v>617</v>
      </c>
      <c r="E148" t="s">
        <v>618</v>
      </c>
      <c r="F148">
        <v>1</v>
      </c>
      <c r="G148">
        <v>1</v>
      </c>
      <c r="H148" t="s">
        <v>32</v>
      </c>
      <c r="I148" s="1">
        <v>0</v>
      </c>
      <c r="J148" s="2">
        <v>1</v>
      </c>
      <c r="Z148" s="5">
        <f t="shared" si="4"/>
        <v>1</v>
      </c>
      <c r="AA148" s="5">
        <f t="shared" si="5"/>
        <v>1</v>
      </c>
    </row>
    <row r="149" spans="1:27" x14ac:dyDescent="0.3">
      <c r="A149" t="s">
        <v>600</v>
      </c>
      <c r="C149" t="s">
        <v>619</v>
      </c>
      <c r="D149" t="s">
        <v>620</v>
      </c>
      <c r="E149" t="s">
        <v>621</v>
      </c>
      <c r="F149">
        <v>1</v>
      </c>
      <c r="G149">
        <v>1</v>
      </c>
      <c r="H149" t="s">
        <v>48</v>
      </c>
      <c r="I149" s="1">
        <v>1</v>
      </c>
      <c r="Z149" s="5">
        <f t="shared" si="4"/>
        <v>0</v>
      </c>
      <c r="AA149" s="5">
        <f t="shared" si="5"/>
        <v>0</v>
      </c>
    </row>
    <row r="150" spans="1:27" x14ac:dyDescent="0.3">
      <c r="A150" t="s">
        <v>600</v>
      </c>
      <c r="C150" t="s">
        <v>622</v>
      </c>
      <c r="D150" t="s">
        <v>623</v>
      </c>
      <c r="E150" t="s">
        <v>624</v>
      </c>
      <c r="F150">
        <v>1</v>
      </c>
      <c r="G150">
        <v>1</v>
      </c>
      <c r="H150" t="s">
        <v>32</v>
      </c>
      <c r="I150" s="1">
        <v>0</v>
      </c>
      <c r="J150" s="2">
        <v>1</v>
      </c>
      <c r="Z150" s="5">
        <f t="shared" si="4"/>
        <v>1</v>
      </c>
      <c r="AA150" s="5">
        <f t="shared" si="5"/>
        <v>1</v>
      </c>
    </row>
    <row r="151" spans="1:27" x14ac:dyDescent="0.3">
      <c r="A151" t="s">
        <v>600</v>
      </c>
      <c r="C151" t="s">
        <v>625</v>
      </c>
      <c r="D151" t="s">
        <v>626</v>
      </c>
      <c r="E151" t="s">
        <v>627</v>
      </c>
      <c r="F151">
        <v>1</v>
      </c>
      <c r="G151">
        <v>1</v>
      </c>
      <c r="H151" t="s">
        <v>37</v>
      </c>
      <c r="I151" s="1">
        <v>0</v>
      </c>
      <c r="J151" s="2">
        <v>1</v>
      </c>
      <c r="Z151" s="5">
        <f t="shared" si="4"/>
        <v>1</v>
      </c>
      <c r="AA151" s="5">
        <f t="shared" si="5"/>
        <v>1</v>
      </c>
    </row>
    <row r="152" spans="1:27" x14ac:dyDescent="0.3">
      <c r="A152" t="s">
        <v>600</v>
      </c>
      <c r="C152" t="s">
        <v>628</v>
      </c>
      <c r="D152" t="s">
        <v>629</v>
      </c>
      <c r="E152" t="s">
        <v>630</v>
      </c>
      <c r="F152">
        <v>1</v>
      </c>
      <c r="G152">
        <v>1</v>
      </c>
      <c r="H152" t="s">
        <v>32</v>
      </c>
      <c r="I152" s="1">
        <v>0</v>
      </c>
      <c r="J152" s="2">
        <v>0</v>
      </c>
      <c r="K152" s="2">
        <v>1</v>
      </c>
      <c r="L152" s="2">
        <v>0</v>
      </c>
      <c r="M152" s="2">
        <v>0</v>
      </c>
      <c r="N152" s="2">
        <v>0</v>
      </c>
      <c r="O152">
        <v>0</v>
      </c>
      <c r="P152">
        <v>0</v>
      </c>
      <c r="Q152">
        <v>0</v>
      </c>
      <c r="R152">
        <v>0</v>
      </c>
      <c r="S152">
        <v>0</v>
      </c>
      <c r="T152">
        <v>0</v>
      </c>
      <c r="U152">
        <v>0</v>
      </c>
      <c r="V152">
        <v>0</v>
      </c>
      <c r="W152">
        <v>0</v>
      </c>
      <c r="X152">
        <v>0</v>
      </c>
      <c r="Y152">
        <v>0</v>
      </c>
      <c r="Z152" s="5">
        <f t="shared" si="4"/>
        <v>1</v>
      </c>
      <c r="AA152" s="5">
        <f t="shared" si="5"/>
        <v>1</v>
      </c>
    </row>
    <row r="153" spans="1:27" x14ac:dyDescent="0.3">
      <c r="A153" t="s">
        <v>600</v>
      </c>
      <c r="C153" t="s">
        <v>631</v>
      </c>
      <c r="D153" t="s">
        <v>632</v>
      </c>
      <c r="E153" t="s">
        <v>633</v>
      </c>
      <c r="F153">
        <v>1</v>
      </c>
      <c r="G153">
        <v>1</v>
      </c>
      <c r="H153" t="s">
        <v>32</v>
      </c>
      <c r="I153" s="1">
        <v>0</v>
      </c>
      <c r="J153" s="2">
        <v>1</v>
      </c>
      <c r="K153" s="2">
        <v>0</v>
      </c>
      <c r="L153" s="2">
        <v>0</v>
      </c>
      <c r="M153" s="2">
        <v>0</v>
      </c>
      <c r="N153" s="2">
        <v>0</v>
      </c>
      <c r="O153">
        <v>0</v>
      </c>
      <c r="P153">
        <v>0</v>
      </c>
      <c r="Q153">
        <v>0</v>
      </c>
      <c r="R153">
        <v>0</v>
      </c>
      <c r="S153">
        <v>0</v>
      </c>
      <c r="T153">
        <v>0</v>
      </c>
      <c r="U153">
        <v>0</v>
      </c>
      <c r="V153">
        <v>0</v>
      </c>
      <c r="W153">
        <v>0</v>
      </c>
      <c r="X153">
        <v>0</v>
      </c>
      <c r="Y153">
        <v>0</v>
      </c>
      <c r="Z153" s="5">
        <f t="shared" si="4"/>
        <v>1</v>
      </c>
      <c r="AA153" s="5">
        <f t="shared" si="5"/>
        <v>1</v>
      </c>
    </row>
    <row r="154" spans="1:27" x14ac:dyDescent="0.3">
      <c r="A154" t="s">
        <v>634</v>
      </c>
      <c r="C154" t="s">
        <v>635</v>
      </c>
      <c r="D154" t="s">
        <v>636</v>
      </c>
      <c r="E154" t="s">
        <v>345</v>
      </c>
      <c r="F154">
        <v>1</v>
      </c>
      <c r="G154">
        <v>1</v>
      </c>
      <c r="H154" t="s">
        <v>37</v>
      </c>
      <c r="I154" s="1">
        <v>0</v>
      </c>
      <c r="J154" s="2">
        <v>1</v>
      </c>
      <c r="Z154" s="5">
        <f t="shared" si="4"/>
        <v>1</v>
      </c>
      <c r="AA154" s="5">
        <f t="shared" si="5"/>
        <v>1</v>
      </c>
    </row>
    <row r="155" spans="1:27" x14ac:dyDescent="0.3">
      <c r="A155" t="s">
        <v>634</v>
      </c>
      <c r="C155" t="s">
        <v>637</v>
      </c>
      <c r="D155" t="s">
        <v>638</v>
      </c>
      <c r="E155" t="s">
        <v>639</v>
      </c>
      <c r="F155">
        <v>1</v>
      </c>
      <c r="G155">
        <v>1</v>
      </c>
      <c r="H155" t="s">
        <v>37</v>
      </c>
      <c r="I155" s="1">
        <v>0</v>
      </c>
      <c r="J155" s="2">
        <v>1</v>
      </c>
      <c r="Z155" s="5">
        <f t="shared" si="4"/>
        <v>1</v>
      </c>
      <c r="AA155" s="5">
        <f t="shared" si="5"/>
        <v>1</v>
      </c>
    </row>
    <row r="156" spans="1:27" x14ac:dyDescent="0.3">
      <c r="A156" t="s">
        <v>634</v>
      </c>
      <c r="C156" t="s">
        <v>640</v>
      </c>
      <c r="D156" t="s">
        <v>641</v>
      </c>
      <c r="E156" t="s">
        <v>642</v>
      </c>
      <c r="F156">
        <v>1</v>
      </c>
      <c r="G156">
        <v>1</v>
      </c>
      <c r="H156" t="s">
        <v>37</v>
      </c>
      <c r="I156" s="1">
        <v>0</v>
      </c>
      <c r="J156" s="2">
        <v>1</v>
      </c>
      <c r="Z156" s="5">
        <f t="shared" si="4"/>
        <v>1</v>
      </c>
      <c r="AA156" s="5">
        <f t="shared" si="5"/>
        <v>1</v>
      </c>
    </row>
    <row r="157" spans="1:27" x14ac:dyDescent="0.3">
      <c r="A157" t="s">
        <v>634</v>
      </c>
      <c r="C157" t="s">
        <v>646</v>
      </c>
      <c r="D157" t="s">
        <v>647</v>
      </c>
      <c r="E157" t="s">
        <v>648</v>
      </c>
      <c r="F157">
        <v>1</v>
      </c>
      <c r="G157">
        <v>1</v>
      </c>
      <c r="H157" t="s">
        <v>32</v>
      </c>
      <c r="I157" s="1">
        <v>0</v>
      </c>
      <c r="J157" s="2">
        <v>1</v>
      </c>
      <c r="Z157" s="5">
        <f t="shared" si="4"/>
        <v>1</v>
      </c>
      <c r="AA157" s="5">
        <f t="shared" si="5"/>
        <v>1</v>
      </c>
    </row>
    <row r="158" spans="1:27" x14ac:dyDescent="0.3">
      <c r="A158" t="s">
        <v>634</v>
      </c>
      <c r="C158" t="s">
        <v>649</v>
      </c>
      <c r="D158" t="s">
        <v>650</v>
      </c>
      <c r="E158" t="s">
        <v>651</v>
      </c>
      <c r="F158">
        <v>3</v>
      </c>
      <c r="G158">
        <v>3</v>
      </c>
      <c r="H158" t="s">
        <v>37</v>
      </c>
      <c r="I158" s="1">
        <v>0</v>
      </c>
      <c r="J158" s="2">
        <v>1</v>
      </c>
      <c r="K158" s="2">
        <v>1</v>
      </c>
      <c r="L158" s="2">
        <v>1</v>
      </c>
      <c r="Z158" s="5">
        <f t="shared" si="4"/>
        <v>3</v>
      </c>
      <c r="AA158" s="5">
        <f t="shared" si="5"/>
        <v>3</v>
      </c>
    </row>
    <row r="159" spans="1:27" x14ac:dyDescent="0.3">
      <c r="A159" t="s">
        <v>634</v>
      </c>
      <c r="C159" t="s">
        <v>652</v>
      </c>
      <c r="D159" t="s">
        <v>653</v>
      </c>
      <c r="E159" t="s">
        <v>654</v>
      </c>
      <c r="F159">
        <v>1</v>
      </c>
      <c r="G159">
        <v>1</v>
      </c>
      <c r="H159" t="s">
        <v>32</v>
      </c>
      <c r="I159" s="1">
        <v>0</v>
      </c>
      <c r="J159" s="2">
        <v>1</v>
      </c>
      <c r="Z159" s="5">
        <f t="shared" si="4"/>
        <v>1</v>
      </c>
      <c r="AA159" s="5">
        <f t="shared" si="5"/>
        <v>1</v>
      </c>
    </row>
    <row r="160" spans="1:27" x14ac:dyDescent="0.3">
      <c r="A160" t="s">
        <v>634</v>
      </c>
      <c r="C160" t="s">
        <v>655</v>
      </c>
      <c r="D160" t="s">
        <v>656</v>
      </c>
      <c r="E160" t="s">
        <v>657</v>
      </c>
      <c r="F160">
        <v>1</v>
      </c>
      <c r="G160">
        <v>1</v>
      </c>
      <c r="H160" t="s">
        <v>32</v>
      </c>
      <c r="I160" s="1">
        <v>0</v>
      </c>
      <c r="J160" s="2">
        <v>0</v>
      </c>
      <c r="K160" s="2">
        <v>1</v>
      </c>
      <c r="Z160" s="5">
        <f t="shared" si="4"/>
        <v>1</v>
      </c>
      <c r="AA160" s="5">
        <f t="shared" si="5"/>
        <v>1</v>
      </c>
    </row>
    <row r="161" spans="1:27" x14ac:dyDescent="0.3">
      <c r="A161" t="s">
        <v>634</v>
      </c>
      <c r="C161" t="s">
        <v>658</v>
      </c>
      <c r="D161" t="s">
        <v>659</v>
      </c>
      <c r="E161" t="s">
        <v>660</v>
      </c>
      <c r="F161">
        <v>1</v>
      </c>
      <c r="G161">
        <v>1</v>
      </c>
      <c r="H161" t="s">
        <v>48</v>
      </c>
      <c r="I161" s="1">
        <v>1</v>
      </c>
      <c r="J161" s="2">
        <v>1</v>
      </c>
      <c r="Z161" s="5">
        <f t="shared" si="4"/>
        <v>1</v>
      </c>
      <c r="AA161" s="5">
        <f t="shared" si="5"/>
        <v>1</v>
      </c>
    </row>
    <row r="162" spans="1:27" x14ac:dyDescent="0.3">
      <c r="A162" t="s">
        <v>634</v>
      </c>
      <c r="C162" t="s">
        <v>661</v>
      </c>
      <c r="D162" t="s">
        <v>662</v>
      </c>
      <c r="E162" t="s">
        <v>663</v>
      </c>
      <c r="F162">
        <v>1</v>
      </c>
      <c r="G162">
        <v>1</v>
      </c>
      <c r="H162" t="s">
        <v>37</v>
      </c>
      <c r="I162" s="1">
        <v>0</v>
      </c>
      <c r="J162" s="2">
        <v>1</v>
      </c>
      <c r="K162" s="2">
        <v>0</v>
      </c>
      <c r="L162" s="2">
        <v>0</v>
      </c>
      <c r="M162" s="2">
        <v>0</v>
      </c>
      <c r="N162" s="2">
        <v>0</v>
      </c>
      <c r="O162">
        <v>0</v>
      </c>
      <c r="P162">
        <v>0</v>
      </c>
      <c r="Q162">
        <v>0</v>
      </c>
      <c r="R162">
        <v>0</v>
      </c>
      <c r="S162">
        <v>0</v>
      </c>
      <c r="T162">
        <v>0</v>
      </c>
      <c r="U162">
        <v>0</v>
      </c>
      <c r="V162">
        <v>0</v>
      </c>
      <c r="W162">
        <v>0</v>
      </c>
      <c r="X162">
        <v>0</v>
      </c>
      <c r="Y162">
        <v>0</v>
      </c>
      <c r="Z162" s="5">
        <f t="shared" si="4"/>
        <v>1</v>
      </c>
      <c r="AA162" s="5">
        <f t="shared" si="5"/>
        <v>1</v>
      </c>
    </row>
    <row r="163" spans="1:27" x14ac:dyDescent="0.3">
      <c r="A163" t="s">
        <v>664</v>
      </c>
      <c r="C163" t="s">
        <v>665</v>
      </c>
      <c r="D163" t="s">
        <v>666</v>
      </c>
      <c r="E163" t="s">
        <v>667</v>
      </c>
      <c r="F163">
        <v>1</v>
      </c>
      <c r="G163">
        <v>1</v>
      </c>
      <c r="H163" t="s">
        <v>48</v>
      </c>
      <c r="I163" s="1">
        <v>1</v>
      </c>
      <c r="Z163" s="5">
        <f t="shared" si="4"/>
        <v>0</v>
      </c>
      <c r="AA163" s="5">
        <f t="shared" si="5"/>
        <v>0</v>
      </c>
    </row>
    <row r="164" spans="1:27" x14ac:dyDescent="0.3">
      <c r="A164" t="s">
        <v>664</v>
      </c>
      <c r="C164" t="s">
        <v>671</v>
      </c>
      <c r="D164" t="s">
        <v>672</v>
      </c>
      <c r="E164" t="s">
        <v>673</v>
      </c>
      <c r="F164">
        <v>1</v>
      </c>
      <c r="G164">
        <v>1</v>
      </c>
      <c r="H164" t="s">
        <v>48</v>
      </c>
      <c r="I164" s="1">
        <v>1</v>
      </c>
      <c r="J164" s="2">
        <v>1</v>
      </c>
      <c r="Z164" s="5">
        <f t="shared" si="4"/>
        <v>1</v>
      </c>
      <c r="AA164" s="5">
        <f t="shared" si="5"/>
        <v>1</v>
      </c>
    </row>
    <row r="165" spans="1:27" x14ac:dyDescent="0.3">
      <c r="A165" t="s">
        <v>664</v>
      </c>
      <c r="C165" t="s">
        <v>674</v>
      </c>
      <c r="D165" t="s">
        <v>675</v>
      </c>
      <c r="E165" t="s">
        <v>676</v>
      </c>
      <c r="F165">
        <v>2</v>
      </c>
      <c r="G165">
        <v>2</v>
      </c>
      <c r="H165" t="s">
        <v>37</v>
      </c>
      <c r="I165" s="1">
        <v>0</v>
      </c>
      <c r="J165" s="2">
        <v>1</v>
      </c>
      <c r="Z165" s="5">
        <f t="shared" si="4"/>
        <v>1</v>
      </c>
      <c r="AA165" s="5">
        <f t="shared" si="5"/>
        <v>1</v>
      </c>
    </row>
    <row r="166" spans="1:27" x14ac:dyDescent="0.3">
      <c r="A166" t="s">
        <v>664</v>
      </c>
      <c r="C166" t="s">
        <v>680</v>
      </c>
      <c r="D166" t="s">
        <v>681</v>
      </c>
      <c r="E166" t="s">
        <v>682</v>
      </c>
      <c r="F166">
        <v>1</v>
      </c>
      <c r="G166">
        <v>1</v>
      </c>
      <c r="H166" t="s">
        <v>48</v>
      </c>
      <c r="I166" s="1">
        <v>1</v>
      </c>
      <c r="Z166" s="5">
        <f t="shared" si="4"/>
        <v>0</v>
      </c>
      <c r="AA166" s="5">
        <f t="shared" si="5"/>
        <v>0</v>
      </c>
    </row>
    <row r="167" spans="1:27" x14ac:dyDescent="0.3">
      <c r="A167" t="s">
        <v>683</v>
      </c>
      <c r="C167" t="s">
        <v>684</v>
      </c>
      <c r="D167" t="s">
        <v>685</v>
      </c>
      <c r="E167" t="s">
        <v>686</v>
      </c>
      <c r="F167">
        <v>1</v>
      </c>
      <c r="G167">
        <v>1</v>
      </c>
      <c r="H167" t="s">
        <v>37</v>
      </c>
      <c r="I167" s="1">
        <v>0</v>
      </c>
      <c r="J167" s="2">
        <v>1</v>
      </c>
      <c r="Z167" s="5">
        <f t="shared" si="4"/>
        <v>1</v>
      </c>
      <c r="AA167" s="5">
        <f t="shared" si="5"/>
        <v>1</v>
      </c>
    </row>
    <row r="168" spans="1:27" x14ac:dyDescent="0.3">
      <c r="A168" t="s">
        <v>683</v>
      </c>
      <c r="C168" t="s">
        <v>687</v>
      </c>
      <c r="D168" t="s">
        <v>688</v>
      </c>
      <c r="E168" t="s">
        <v>689</v>
      </c>
      <c r="F168">
        <v>1</v>
      </c>
      <c r="G168">
        <v>1</v>
      </c>
      <c r="H168" t="s">
        <v>32</v>
      </c>
      <c r="I168" s="1">
        <v>0</v>
      </c>
      <c r="J168" s="2">
        <v>1</v>
      </c>
      <c r="Z168" s="5">
        <f t="shared" si="4"/>
        <v>1</v>
      </c>
      <c r="AA168" s="5">
        <f t="shared" si="5"/>
        <v>1</v>
      </c>
    </row>
    <row r="169" spans="1:27" x14ac:dyDescent="0.3">
      <c r="A169" t="s">
        <v>690</v>
      </c>
      <c r="C169" t="s">
        <v>691</v>
      </c>
      <c r="D169" t="s">
        <v>692</v>
      </c>
      <c r="E169" t="s">
        <v>693</v>
      </c>
      <c r="F169">
        <v>1</v>
      </c>
      <c r="G169">
        <v>1</v>
      </c>
      <c r="H169" t="s">
        <v>48</v>
      </c>
      <c r="I169" s="1">
        <v>1</v>
      </c>
      <c r="J169" s="2">
        <v>1</v>
      </c>
      <c r="Z169" s="5">
        <f t="shared" si="4"/>
        <v>1</v>
      </c>
      <c r="AA169" s="5">
        <f t="shared" si="5"/>
        <v>1</v>
      </c>
    </row>
    <row r="170" spans="1:27" x14ac:dyDescent="0.3">
      <c r="A170" t="s">
        <v>690</v>
      </c>
      <c r="C170" t="s">
        <v>694</v>
      </c>
      <c r="D170" t="s">
        <v>695</v>
      </c>
      <c r="E170" t="s">
        <v>696</v>
      </c>
      <c r="F170">
        <v>1</v>
      </c>
      <c r="G170">
        <v>1</v>
      </c>
      <c r="H170" t="s">
        <v>48</v>
      </c>
      <c r="I170" s="1">
        <v>0</v>
      </c>
      <c r="Z170" s="5">
        <f t="shared" si="4"/>
        <v>0</v>
      </c>
      <c r="AA170" s="5">
        <f t="shared" si="5"/>
        <v>0</v>
      </c>
    </row>
    <row r="171" spans="1:27" x14ac:dyDescent="0.3">
      <c r="A171" t="s">
        <v>701</v>
      </c>
      <c r="C171" t="s">
        <v>706</v>
      </c>
      <c r="D171" t="s">
        <v>707</v>
      </c>
      <c r="E171" t="s">
        <v>708</v>
      </c>
      <c r="F171">
        <v>1</v>
      </c>
      <c r="G171">
        <v>1</v>
      </c>
      <c r="H171" t="s">
        <v>37</v>
      </c>
      <c r="I171" s="1">
        <v>0</v>
      </c>
      <c r="J171" s="2">
        <v>1</v>
      </c>
      <c r="Z171" s="5">
        <f t="shared" si="4"/>
        <v>1</v>
      </c>
      <c r="AA171" s="5">
        <f t="shared" si="5"/>
        <v>1</v>
      </c>
    </row>
    <row r="172" spans="1:27" x14ac:dyDescent="0.3">
      <c r="A172" t="s">
        <v>701</v>
      </c>
      <c r="C172" t="s">
        <v>709</v>
      </c>
      <c r="D172" t="s">
        <v>710</v>
      </c>
      <c r="E172" t="s">
        <v>711</v>
      </c>
      <c r="F172">
        <v>1</v>
      </c>
      <c r="G172">
        <v>1</v>
      </c>
      <c r="H172" t="s">
        <v>37</v>
      </c>
      <c r="I172" s="1">
        <v>0</v>
      </c>
      <c r="J172" s="2">
        <v>1</v>
      </c>
      <c r="Z172" s="5">
        <f t="shared" si="4"/>
        <v>1</v>
      </c>
      <c r="AA172" s="5">
        <f t="shared" si="5"/>
        <v>1</v>
      </c>
    </row>
    <row r="173" spans="1:27" x14ac:dyDescent="0.3">
      <c r="A173" t="s">
        <v>701</v>
      </c>
      <c r="C173" t="s">
        <v>712</v>
      </c>
      <c r="D173" t="s">
        <v>713</v>
      </c>
      <c r="E173" t="s">
        <v>714</v>
      </c>
      <c r="F173">
        <v>2</v>
      </c>
      <c r="G173">
        <v>2</v>
      </c>
      <c r="H173" t="s">
        <v>37</v>
      </c>
      <c r="I173" s="1">
        <v>0</v>
      </c>
      <c r="Z173" s="5">
        <f t="shared" si="4"/>
        <v>0</v>
      </c>
      <c r="AA173" s="5">
        <f t="shared" si="5"/>
        <v>0</v>
      </c>
    </row>
    <row r="174" spans="1:27" x14ac:dyDescent="0.3">
      <c r="A174" t="s">
        <v>701</v>
      </c>
      <c r="C174" t="s">
        <v>715</v>
      </c>
      <c r="D174" t="s">
        <v>716</v>
      </c>
      <c r="E174" t="s">
        <v>717</v>
      </c>
      <c r="F174">
        <v>1</v>
      </c>
      <c r="G174">
        <v>1</v>
      </c>
      <c r="H174" t="s">
        <v>37</v>
      </c>
      <c r="I174" s="1">
        <v>0</v>
      </c>
      <c r="K174" s="2">
        <v>1</v>
      </c>
      <c r="Z174" s="5">
        <f t="shared" si="4"/>
        <v>1</v>
      </c>
      <c r="AA174" s="5">
        <f t="shared" si="5"/>
        <v>1</v>
      </c>
    </row>
    <row r="175" spans="1:27" x14ac:dyDescent="0.3">
      <c r="A175" t="s">
        <v>701</v>
      </c>
      <c r="C175" t="s">
        <v>724</v>
      </c>
      <c r="D175" t="s">
        <v>725</v>
      </c>
      <c r="E175" t="s">
        <v>726</v>
      </c>
      <c r="F175">
        <v>2</v>
      </c>
      <c r="G175">
        <v>2</v>
      </c>
      <c r="H175" t="s">
        <v>32</v>
      </c>
      <c r="I175" s="1">
        <v>0</v>
      </c>
      <c r="J175" s="2">
        <v>2</v>
      </c>
      <c r="Z175" s="5">
        <f t="shared" si="4"/>
        <v>2</v>
      </c>
      <c r="AA175" s="5">
        <f t="shared" si="5"/>
        <v>2</v>
      </c>
    </row>
    <row r="176" spans="1:27" x14ac:dyDescent="0.3">
      <c r="A176" t="s">
        <v>701</v>
      </c>
      <c r="C176" t="s">
        <v>727</v>
      </c>
      <c r="D176" t="s">
        <v>728</v>
      </c>
      <c r="E176" t="s">
        <v>729</v>
      </c>
      <c r="F176">
        <v>2</v>
      </c>
      <c r="G176">
        <v>2</v>
      </c>
      <c r="H176" t="s">
        <v>32</v>
      </c>
      <c r="I176" s="1">
        <v>0</v>
      </c>
      <c r="J176" s="2">
        <v>1</v>
      </c>
      <c r="K176" s="2">
        <v>1</v>
      </c>
      <c r="Z176" s="5">
        <f t="shared" si="4"/>
        <v>2</v>
      </c>
      <c r="AA176" s="5">
        <f t="shared" si="5"/>
        <v>2</v>
      </c>
    </row>
    <row r="177" spans="1:27" x14ac:dyDescent="0.3">
      <c r="A177" t="s">
        <v>701</v>
      </c>
      <c r="C177" t="s">
        <v>730</v>
      </c>
      <c r="D177" t="s">
        <v>731</v>
      </c>
      <c r="E177" t="s">
        <v>732</v>
      </c>
      <c r="F177">
        <v>4</v>
      </c>
      <c r="G177">
        <v>3</v>
      </c>
      <c r="H177" t="s">
        <v>32</v>
      </c>
      <c r="I177" s="1">
        <v>0</v>
      </c>
      <c r="J177" s="2">
        <v>0</v>
      </c>
      <c r="K177" s="2">
        <v>3</v>
      </c>
      <c r="L177" s="2">
        <v>0</v>
      </c>
      <c r="M177" s="2">
        <v>0</v>
      </c>
      <c r="N177" s="2">
        <v>0</v>
      </c>
      <c r="O177">
        <v>0</v>
      </c>
      <c r="P177">
        <v>0</v>
      </c>
      <c r="Q177">
        <v>0</v>
      </c>
      <c r="R177">
        <v>0</v>
      </c>
      <c r="S177">
        <v>0</v>
      </c>
      <c r="T177">
        <v>0</v>
      </c>
      <c r="U177">
        <v>0</v>
      </c>
      <c r="V177">
        <v>0</v>
      </c>
      <c r="W177">
        <v>0</v>
      </c>
      <c r="X177">
        <v>0</v>
      </c>
      <c r="Y177">
        <v>0</v>
      </c>
      <c r="Z177" s="5">
        <f t="shared" si="4"/>
        <v>3</v>
      </c>
      <c r="AA177" s="5">
        <f t="shared" si="5"/>
        <v>3</v>
      </c>
    </row>
    <row r="178" spans="1:27" x14ac:dyDescent="0.3">
      <c r="A178" t="s">
        <v>701</v>
      </c>
      <c r="C178" t="s">
        <v>739</v>
      </c>
      <c r="D178" t="s">
        <v>740</v>
      </c>
      <c r="E178" t="s">
        <v>741</v>
      </c>
      <c r="F178">
        <v>1</v>
      </c>
      <c r="G178">
        <v>1</v>
      </c>
      <c r="H178" t="s">
        <v>32</v>
      </c>
      <c r="I178" s="1">
        <v>0</v>
      </c>
      <c r="J178" s="2">
        <v>1</v>
      </c>
      <c r="Z178" s="5">
        <f t="shared" si="4"/>
        <v>1</v>
      </c>
      <c r="AA178" s="5">
        <f t="shared" si="5"/>
        <v>1</v>
      </c>
    </row>
    <row r="179" spans="1:27" x14ac:dyDescent="0.3">
      <c r="A179" t="s">
        <v>701</v>
      </c>
      <c r="C179" t="s">
        <v>751</v>
      </c>
      <c r="D179" t="s">
        <v>752</v>
      </c>
      <c r="E179" t="s">
        <v>753</v>
      </c>
      <c r="F179">
        <v>1</v>
      </c>
      <c r="G179">
        <v>1</v>
      </c>
      <c r="H179" t="s">
        <v>32</v>
      </c>
      <c r="I179" s="1">
        <v>0</v>
      </c>
      <c r="J179" s="2">
        <v>1</v>
      </c>
      <c r="Z179" s="5">
        <f t="shared" si="4"/>
        <v>1</v>
      </c>
      <c r="AA179" s="5">
        <f t="shared" si="5"/>
        <v>1</v>
      </c>
    </row>
    <row r="180" spans="1:27" x14ac:dyDescent="0.3">
      <c r="A180" t="s">
        <v>701</v>
      </c>
      <c r="C180" t="s">
        <v>754</v>
      </c>
      <c r="D180" t="s">
        <v>755</v>
      </c>
      <c r="E180" t="s">
        <v>756</v>
      </c>
      <c r="F180">
        <v>2</v>
      </c>
      <c r="G180">
        <v>2</v>
      </c>
      <c r="H180" t="s">
        <v>32</v>
      </c>
      <c r="I180" s="1">
        <v>0</v>
      </c>
      <c r="J180" s="2">
        <v>2</v>
      </c>
      <c r="Z180" s="5">
        <f t="shared" si="4"/>
        <v>2</v>
      </c>
      <c r="AA180" s="5">
        <f t="shared" si="5"/>
        <v>2</v>
      </c>
    </row>
    <row r="181" spans="1:27" x14ac:dyDescent="0.3">
      <c r="A181" t="s">
        <v>701</v>
      </c>
      <c r="C181" t="s">
        <v>764</v>
      </c>
      <c r="D181" t="s">
        <v>765</v>
      </c>
      <c r="E181" t="s">
        <v>766</v>
      </c>
      <c r="F181">
        <v>1</v>
      </c>
      <c r="G181">
        <v>1</v>
      </c>
      <c r="H181" t="s">
        <v>32</v>
      </c>
      <c r="I181" s="1">
        <v>0</v>
      </c>
      <c r="J181" s="2">
        <v>1</v>
      </c>
      <c r="K181" s="2">
        <v>0</v>
      </c>
      <c r="L181" s="2">
        <v>0</v>
      </c>
      <c r="M181" s="2">
        <v>0</v>
      </c>
      <c r="N181" s="2">
        <v>0</v>
      </c>
      <c r="O181">
        <v>0</v>
      </c>
      <c r="P181">
        <v>0</v>
      </c>
      <c r="Q181">
        <v>0</v>
      </c>
      <c r="R181">
        <v>0</v>
      </c>
      <c r="S181">
        <v>0</v>
      </c>
      <c r="T181">
        <v>0</v>
      </c>
      <c r="U181">
        <v>0</v>
      </c>
      <c r="V181">
        <v>0</v>
      </c>
      <c r="W181">
        <v>0</v>
      </c>
      <c r="X181">
        <v>0</v>
      </c>
      <c r="Y181">
        <v>0</v>
      </c>
      <c r="Z181" s="5">
        <f t="shared" si="4"/>
        <v>1</v>
      </c>
      <c r="AA181" s="5">
        <f t="shared" si="5"/>
        <v>1</v>
      </c>
    </row>
    <row r="182" spans="1:27" x14ac:dyDescent="0.3">
      <c r="A182" t="s">
        <v>767</v>
      </c>
      <c r="C182" t="s">
        <v>768</v>
      </c>
      <c r="D182" t="s">
        <v>769</v>
      </c>
      <c r="E182" t="s">
        <v>770</v>
      </c>
      <c r="F182">
        <v>1</v>
      </c>
      <c r="G182">
        <v>1</v>
      </c>
      <c r="H182" t="s">
        <v>37</v>
      </c>
      <c r="I182" s="1">
        <v>0</v>
      </c>
      <c r="J182" s="2">
        <v>1</v>
      </c>
      <c r="Z182" s="5">
        <f t="shared" si="4"/>
        <v>1</v>
      </c>
      <c r="AA182" s="5">
        <f t="shared" si="5"/>
        <v>1</v>
      </c>
    </row>
    <row r="183" spans="1:27" x14ac:dyDescent="0.3">
      <c r="A183" t="s">
        <v>767</v>
      </c>
      <c r="C183" t="s">
        <v>774</v>
      </c>
      <c r="D183" t="s">
        <v>775</v>
      </c>
      <c r="E183" t="s">
        <v>776</v>
      </c>
      <c r="F183">
        <v>1</v>
      </c>
      <c r="G183">
        <v>1</v>
      </c>
      <c r="H183" t="s">
        <v>32</v>
      </c>
      <c r="I183" s="1">
        <v>0</v>
      </c>
      <c r="J183" s="2">
        <v>1</v>
      </c>
      <c r="Z183" s="5">
        <f t="shared" si="4"/>
        <v>1</v>
      </c>
      <c r="AA183" s="5">
        <f t="shared" si="5"/>
        <v>1</v>
      </c>
    </row>
    <row r="184" spans="1:27" x14ac:dyDescent="0.3">
      <c r="A184" t="s">
        <v>767</v>
      </c>
      <c r="C184" t="s">
        <v>777</v>
      </c>
      <c r="D184" t="s">
        <v>778</v>
      </c>
      <c r="E184" t="s">
        <v>779</v>
      </c>
      <c r="F184">
        <v>1</v>
      </c>
      <c r="G184">
        <v>1</v>
      </c>
      <c r="H184" t="s">
        <v>32</v>
      </c>
      <c r="I184" s="1">
        <v>0</v>
      </c>
      <c r="K184" s="2">
        <v>1</v>
      </c>
      <c r="Z184" s="5">
        <f t="shared" si="4"/>
        <v>1</v>
      </c>
      <c r="AA184" s="5">
        <f t="shared" si="5"/>
        <v>1</v>
      </c>
    </row>
    <row r="185" spans="1:27" x14ac:dyDescent="0.3">
      <c r="A185" t="s">
        <v>767</v>
      </c>
      <c r="C185" t="s">
        <v>780</v>
      </c>
      <c r="D185" t="s">
        <v>781</v>
      </c>
      <c r="E185" t="s">
        <v>782</v>
      </c>
      <c r="F185">
        <v>1</v>
      </c>
      <c r="G185">
        <v>1</v>
      </c>
      <c r="H185" t="s">
        <v>37</v>
      </c>
      <c r="I185" s="1">
        <v>0</v>
      </c>
      <c r="J185" s="2">
        <v>1</v>
      </c>
      <c r="Z185" s="5">
        <f t="shared" si="4"/>
        <v>1</v>
      </c>
      <c r="AA185" s="5">
        <f t="shared" si="5"/>
        <v>1</v>
      </c>
    </row>
    <row r="186" spans="1:27" x14ac:dyDescent="0.3">
      <c r="A186" t="s">
        <v>767</v>
      </c>
      <c r="C186" t="s">
        <v>783</v>
      </c>
      <c r="D186" t="s">
        <v>784</v>
      </c>
      <c r="E186" t="s">
        <v>785</v>
      </c>
      <c r="F186">
        <v>1</v>
      </c>
      <c r="G186">
        <v>1</v>
      </c>
      <c r="H186" t="s">
        <v>32</v>
      </c>
      <c r="I186" s="1">
        <v>0</v>
      </c>
      <c r="J186" s="2">
        <v>0</v>
      </c>
      <c r="K186" s="2">
        <v>1</v>
      </c>
      <c r="L186" s="2">
        <v>0</v>
      </c>
      <c r="M186" s="2">
        <v>0</v>
      </c>
      <c r="N186" s="2">
        <v>0</v>
      </c>
      <c r="O186">
        <v>0</v>
      </c>
      <c r="P186">
        <v>0</v>
      </c>
      <c r="Q186">
        <v>0</v>
      </c>
      <c r="R186">
        <v>0</v>
      </c>
      <c r="S186">
        <v>0</v>
      </c>
      <c r="T186">
        <v>0</v>
      </c>
      <c r="U186">
        <v>0</v>
      </c>
      <c r="V186">
        <v>0</v>
      </c>
      <c r="W186">
        <v>0</v>
      </c>
      <c r="X186">
        <v>0</v>
      </c>
      <c r="Y186">
        <v>0</v>
      </c>
      <c r="Z186" s="5">
        <f t="shared" si="4"/>
        <v>1</v>
      </c>
      <c r="AA186" s="5">
        <f t="shared" si="5"/>
        <v>1</v>
      </c>
    </row>
    <row r="187" spans="1:27" x14ac:dyDescent="0.3">
      <c r="A187" t="s">
        <v>767</v>
      </c>
      <c r="C187" t="s">
        <v>786</v>
      </c>
      <c r="D187" t="s">
        <v>787</v>
      </c>
      <c r="E187" t="s">
        <v>788</v>
      </c>
      <c r="F187">
        <v>1</v>
      </c>
      <c r="G187">
        <v>1</v>
      </c>
      <c r="H187" t="s">
        <v>37</v>
      </c>
      <c r="I187" s="1">
        <v>0</v>
      </c>
      <c r="J187" s="2">
        <v>1</v>
      </c>
      <c r="K187" s="2">
        <v>0</v>
      </c>
      <c r="L187" s="2">
        <v>0</v>
      </c>
      <c r="M187" s="2">
        <v>0</v>
      </c>
      <c r="N187" s="2">
        <v>0</v>
      </c>
      <c r="O187">
        <v>0</v>
      </c>
      <c r="P187">
        <v>0</v>
      </c>
      <c r="Q187">
        <v>0</v>
      </c>
      <c r="R187">
        <v>0</v>
      </c>
      <c r="S187">
        <v>0</v>
      </c>
      <c r="T187">
        <v>0</v>
      </c>
      <c r="U187">
        <v>0</v>
      </c>
      <c r="V187">
        <v>0</v>
      </c>
      <c r="W187">
        <v>0</v>
      </c>
      <c r="X187">
        <v>0</v>
      </c>
      <c r="Y187">
        <v>0</v>
      </c>
      <c r="Z187" s="5">
        <f t="shared" si="4"/>
        <v>1</v>
      </c>
      <c r="AA187" s="5">
        <f t="shared" si="5"/>
        <v>1</v>
      </c>
    </row>
    <row r="188" spans="1:27" x14ac:dyDescent="0.3">
      <c r="A188" t="s">
        <v>767</v>
      </c>
      <c r="C188" t="s">
        <v>789</v>
      </c>
      <c r="D188" t="s">
        <v>790</v>
      </c>
      <c r="E188" t="s">
        <v>791</v>
      </c>
      <c r="F188">
        <v>1</v>
      </c>
      <c r="G188">
        <v>1</v>
      </c>
      <c r="H188" t="s">
        <v>32</v>
      </c>
      <c r="I188" s="1">
        <v>0</v>
      </c>
      <c r="J188" s="2">
        <v>1</v>
      </c>
      <c r="K188" s="2">
        <v>0</v>
      </c>
      <c r="L188" s="2">
        <v>0</v>
      </c>
      <c r="M188" s="2">
        <v>0</v>
      </c>
      <c r="N188" s="2">
        <v>0</v>
      </c>
      <c r="O188">
        <v>0</v>
      </c>
      <c r="P188">
        <v>0</v>
      </c>
      <c r="Q188">
        <v>0</v>
      </c>
      <c r="R188">
        <v>0</v>
      </c>
      <c r="S188">
        <v>0</v>
      </c>
      <c r="T188">
        <v>0</v>
      </c>
      <c r="U188">
        <v>0</v>
      </c>
      <c r="V188">
        <v>0</v>
      </c>
      <c r="W188">
        <v>0</v>
      </c>
      <c r="X188">
        <v>0</v>
      </c>
      <c r="Y188">
        <v>0</v>
      </c>
      <c r="Z188" s="5">
        <f t="shared" si="4"/>
        <v>1</v>
      </c>
      <c r="AA188" s="5">
        <f t="shared" si="5"/>
        <v>1</v>
      </c>
    </row>
    <row r="189" spans="1:27" x14ac:dyDescent="0.3">
      <c r="A189" t="s">
        <v>792</v>
      </c>
      <c r="C189" t="s">
        <v>796</v>
      </c>
      <c r="D189" t="s">
        <v>797</v>
      </c>
      <c r="E189" t="s">
        <v>798</v>
      </c>
      <c r="F189">
        <v>2</v>
      </c>
      <c r="G189">
        <v>2</v>
      </c>
      <c r="H189" t="s">
        <v>37</v>
      </c>
      <c r="I189" s="1">
        <v>0</v>
      </c>
      <c r="J189" s="2">
        <v>1</v>
      </c>
      <c r="K189" s="2">
        <v>1</v>
      </c>
      <c r="Z189" s="5">
        <f t="shared" si="4"/>
        <v>2</v>
      </c>
      <c r="AA189" s="5">
        <f t="shared" si="5"/>
        <v>2</v>
      </c>
    </row>
    <row r="190" spans="1:27" x14ac:dyDescent="0.3">
      <c r="A190" t="s">
        <v>792</v>
      </c>
      <c r="C190" t="s">
        <v>811</v>
      </c>
      <c r="D190" t="s">
        <v>812</v>
      </c>
      <c r="E190" t="s">
        <v>813</v>
      </c>
      <c r="F190">
        <v>1</v>
      </c>
      <c r="G190">
        <v>1</v>
      </c>
      <c r="H190" t="s">
        <v>37</v>
      </c>
      <c r="I190" s="1">
        <v>0</v>
      </c>
      <c r="J190" s="2">
        <v>1</v>
      </c>
      <c r="Z190" s="5">
        <f t="shared" si="4"/>
        <v>1</v>
      </c>
      <c r="AA190" s="5">
        <f t="shared" si="5"/>
        <v>1</v>
      </c>
    </row>
    <row r="191" spans="1:27" x14ac:dyDescent="0.3">
      <c r="A191" t="s">
        <v>792</v>
      </c>
      <c r="C191" t="s">
        <v>814</v>
      </c>
      <c r="D191" t="s">
        <v>815</v>
      </c>
      <c r="E191" t="s">
        <v>816</v>
      </c>
      <c r="F191">
        <v>2</v>
      </c>
      <c r="G191">
        <v>2</v>
      </c>
      <c r="H191" t="s">
        <v>37</v>
      </c>
      <c r="I191" s="1">
        <v>0</v>
      </c>
      <c r="J191" s="2">
        <v>1</v>
      </c>
      <c r="Z191" s="5">
        <f t="shared" si="4"/>
        <v>1</v>
      </c>
      <c r="AA191" s="5">
        <f t="shared" si="5"/>
        <v>1</v>
      </c>
    </row>
    <row r="192" spans="1:27" x14ac:dyDescent="0.3">
      <c r="A192" t="s">
        <v>792</v>
      </c>
      <c r="C192" t="s">
        <v>817</v>
      </c>
      <c r="D192" t="s">
        <v>818</v>
      </c>
      <c r="E192" t="s">
        <v>819</v>
      </c>
      <c r="F192">
        <v>2</v>
      </c>
      <c r="G192">
        <v>2</v>
      </c>
      <c r="H192" t="s">
        <v>37</v>
      </c>
      <c r="I192" s="1">
        <v>0</v>
      </c>
      <c r="J192" s="2">
        <v>2</v>
      </c>
      <c r="Z192" s="5">
        <f t="shared" si="4"/>
        <v>2</v>
      </c>
      <c r="AA192" s="5">
        <f t="shared" si="5"/>
        <v>2</v>
      </c>
    </row>
    <row r="193" spans="1:27" x14ac:dyDescent="0.3">
      <c r="A193" t="s">
        <v>792</v>
      </c>
      <c r="C193" t="s">
        <v>820</v>
      </c>
      <c r="D193" t="s">
        <v>821</v>
      </c>
      <c r="E193" t="s">
        <v>822</v>
      </c>
      <c r="F193">
        <v>1</v>
      </c>
      <c r="G193">
        <v>1</v>
      </c>
      <c r="H193" t="s">
        <v>37</v>
      </c>
      <c r="I193" s="1">
        <v>0</v>
      </c>
      <c r="J193" s="2">
        <v>1</v>
      </c>
      <c r="K193" s="2">
        <v>0</v>
      </c>
      <c r="L193" s="2">
        <v>0</v>
      </c>
      <c r="M193" s="2">
        <v>0</v>
      </c>
      <c r="N193" s="2">
        <v>0</v>
      </c>
      <c r="O193">
        <v>0</v>
      </c>
      <c r="P193">
        <v>0</v>
      </c>
      <c r="Q193">
        <v>0</v>
      </c>
      <c r="R193">
        <v>0</v>
      </c>
      <c r="S193">
        <v>0</v>
      </c>
      <c r="T193">
        <v>0</v>
      </c>
      <c r="U193">
        <v>0</v>
      </c>
      <c r="V193">
        <v>0</v>
      </c>
      <c r="W193">
        <v>0</v>
      </c>
      <c r="X193">
        <v>0</v>
      </c>
      <c r="Y193">
        <v>0</v>
      </c>
      <c r="Z193" s="5">
        <f t="shared" si="4"/>
        <v>1</v>
      </c>
      <c r="AA193" s="5">
        <f t="shared" si="5"/>
        <v>1</v>
      </c>
    </row>
    <row r="194" spans="1:27" x14ac:dyDescent="0.3">
      <c r="A194" t="s">
        <v>792</v>
      </c>
      <c r="C194" t="s">
        <v>823</v>
      </c>
      <c r="D194" t="s">
        <v>824</v>
      </c>
      <c r="E194" t="s">
        <v>825</v>
      </c>
      <c r="F194">
        <v>1</v>
      </c>
      <c r="G194">
        <v>1</v>
      </c>
      <c r="H194" t="s">
        <v>37</v>
      </c>
      <c r="I194" s="1">
        <v>0</v>
      </c>
      <c r="Z194" s="5">
        <f t="shared" ref="Z194:Z257" si="6">SUM(J194:Y194)</f>
        <v>0</v>
      </c>
      <c r="AA194" s="5">
        <f t="shared" ref="AA194:AA257" si="7">SUM(J194:N194)</f>
        <v>0</v>
      </c>
    </row>
    <row r="195" spans="1:27" x14ac:dyDescent="0.3">
      <c r="A195" t="s">
        <v>792</v>
      </c>
      <c r="C195" t="s">
        <v>826</v>
      </c>
      <c r="D195" t="s">
        <v>827</v>
      </c>
      <c r="E195" t="s">
        <v>828</v>
      </c>
      <c r="F195">
        <v>3</v>
      </c>
      <c r="G195">
        <v>3</v>
      </c>
      <c r="H195" t="s">
        <v>37</v>
      </c>
      <c r="I195" s="1">
        <v>0</v>
      </c>
      <c r="J195" s="2">
        <v>1</v>
      </c>
      <c r="Z195" s="5">
        <f t="shared" si="6"/>
        <v>1</v>
      </c>
      <c r="AA195" s="5">
        <f t="shared" si="7"/>
        <v>1</v>
      </c>
    </row>
    <row r="196" spans="1:27" x14ac:dyDescent="0.3">
      <c r="A196" t="s">
        <v>792</v>
      </c>
      <c r="C196" t="s">
        <v>835</v>
      </c>
      <c r="D196" t="s">
        <v>836</v>
      </c>
      <c r="E196" t="s">
        <v>837</v>
      </c>
      <c r="F196">
        <v>1</v>
      </c>
      <c r="G196">
        <v>1</v>
      </c>
      <c r="H196" t="s">
        <v>37</v>
      </c>
      <c r="I196" s="1">
        <v>0</v>
      </c>
      <c r="J196" s="2">
        <v>1</v>
      </c>
      <c r="Z196" s="5">
        <f t="shared" si="6"/>
        <v>1</v>
      </c>
      <c r="AA196" s="5">
        <f t="shared" si="7"/>
        <v>1</v>
      </c>
    </row>
    <row r="197" spans="1:27" x14ac:dyDescent="0.3">
      <c r="A197" t="s">
        <v>792</v>
      </c>
      <c r="C197" t="s">
        <v>838</v>
      </c>
      <c r="D197" t="s">
        <v>839</v>
      </c>
      <c r="E197" t="s">
        <v>840</v>
      </c>
      <c r="F197">
        <v>1</v>
      </c>
      <c r="G197">
        <v>1</v>
      </c>
      <c r="H197" t="s">
        <v>48</v>
      </c>
      <c r="I197" s="1">
        <v>1</v>
      </c>
      <c r="Z197" s="5">
        <f t="shared" si="6"/>
        <v>0</v>
      </c>
      <c r="AA197" s="5">
        <f t="shared" si="7"/>
        <v>0</v>
      </c>
    </row>
    <row r="198" spans="1:27" x14ac:dyDescent="0.3">
      <c r="A198" t="s">
        <v>792</v>
      </c>
      <c r="C198" t="s">
        <v>841</v>
      </c>
      <c r="D198" t="s">
        <v>842</v>
      </c>
      <c r="E198" t="s">
        <v>843</v>
      </c>
      <c r="F198">
        <v>1</v>
      </c>
      <c r="G198">
        <v>1</v>
      </c>
      <c r="H198" t="s">
        <v>32</v>
      </c>
      <c r="I198" s="1">
        <v>0</v>
      </c>
      <c r="J198" s="2">
        <v>1</v>
      </c>
      <c r="Z198" s="5">
        <f t="shared" si="6"/>
        <v>1</v>
      </c>
      <c r="AA198" s="5">
        <f t="shared" si="7"/>
        <v>1</v>
      </c>
    </row>
    <row r="199" spans="1:27" x14ac:dyDescent="0.3">
      <c r="A199" t="s">
        <v>792</v>
      </c>
      <c r="C199" t="s">
        <v>844</v>
      </c>
      <c r="D199" t="s">
        <v>845</v>
      </c>
      <c r="E199" t="s">
        <v>846</v>
      </c>
      <c r="F199">
        <v>4</v>
      </c>
      <c r="G199">
        <v>4</v>
      </c>
      <c r="H199" t="s">
        <v>32</v>
      </c>
      <c r="I199" s="1">
        <v>0</v>
      </c>
      <c r="J199" s="2">
        <v>4</v>
      </c>
      <c r="Z199" s="5">
        <f t="shared" si="6"/>
        <v>4</v>
      </c>
      <c r="AA199" s="5">
        <f t="shared" si="7"/>
        <v>4</v>
      </c>
    </row>
    <row r="200" spans="1:27" x14ac:dyDescent="0.3">
      <c r="A200" t="s">
        <v>792</v>
      </c>
      <c r="C200" t="s">
        <v>847</v>
      </c>
      <c r="D200" t="s">
        <v>848</v>
      </c>
      <c r="E200" t="s">
        <v>849</v>
      </c>
      <c r="F200">
        <v>2</v>
      </c>
      <c r="G200">
        <v>2</v>
      </c>
      <c r="H200" t="s">
        <v>32</v>
      </c>
      <c r="I200" s="1">
        <v>0</v>
      </c>
      <c r="J200" s="2">
        <v>1</v>
      </c>
      <c r="K200" s="2">
        <v>1</v>
      </c>
      <c r="Z200" s="5">
        <f t="shared" si="6"/>
        <v>2</v>
      </c>
      <c r="AA200" s="5">
        <f t="shared" si="7"/>
        <v>2</v>
      </c>
    </row>
    <row r="201" spans="1:27" x14ac:dyDescent="0.3">
      <c r="A201" t="s">
        <v>792</v>
      </c>
      <c r="C201" t="s">
        <v>859</v>
      </c>
      <c r="D201" t="s">
        <v>860</v>
      </c>
      <c r="E201" t="s">
        <v>861</v>
      </c>
      <c r="F201">
        <v>1</v>
      </c>
      <c r="G201">
        <v>1</v>
      </c>
      <c r="H201" t="s">
        <v>32</v>
      </c>
      <c r="I201" s="1">
        <v>0</v>
      </c>
      <c r="J201" s="2">
        <v>1</v>
      </c>
      <c r="Z201" s="5">
        <f t="shared" si="6"/>
        <v>1</v>
      </c>
      <c r="AA201" s="5">
        <f t="shared" si="7"/>
        <v>1</v>
      </c>
    </row>
    <row r="202" spans="1:27" x14ac:dyDescent="0.3">
      <c r="A202" t="s">
        <v>792</v>
      </c>
      <c r="C202" t="s">
        <v>865</v>
      </c>
      <c r="D202" t="s">
        <v>866</v>
      </c>
      <c r="E202" t="s">
        <v>867</v>
      </c>
      <c r="F202">
        <v>1</v>
      </c>
      <c r="G202">
        <v>1</v>
      </c>
      <c r="H202" t="s">
        <v>32</v>
      </c>
      <c r="I202" s="1">
        <v>0</v>
      </c>
      <c r="J202" s="2">
        <v>1</v>
      </c>
      <c r="Z202" s="5">
        <f t="shared" si="6"/>
        <v>1</v>
      </c>
      <c r="AA202" s="5">
        <f t="shared" si="7"/>
        <v>1</v>
      </c>
    </row>
    <row r="203" spans="1:27" x14ac:dyDescent="0.3">
      <c r="A203" t="s">
        <v>792</v>
      </c>
      <c r="C203" t="s">
        <v>868</v>
      </c>
      <c r="D203" t="s">
        <v>848</v>
      </c>
      <c r="E203" t="s">
        <v>869</v>
      </c>
      <c r="F203">
        <v>1</v>
      </c>
      <c r="G203">
        <v>1</v>
      </c>
      <c r="H203" t="s">
        <v>32</v>
      </c>
      <c r="I203" s="1">
        <v>0</v>
      </c>
      <c r="J203" s="2">
        <v>1</v>
      </c>
      <c r="Z203" s="5">
        <f t="shared" si="6"/>
        <v>1</v>
      </c>
      <c r="AA203" s="5">
        <f t="shared" si="7"/>
        <v>1</v>
      </c>
    </row>
    <row r="204" spans="1:27" x14ac:dyDescent="0.3">
      <c r="A204" t="s">
        <v>792</v>
      </c>
      <c r="C204" t="s">
        <v>870</v>
      </c>
      <c r="D204" t="s">
        <v>871</v>
      </c>
      <c r="E204" t="s">
        <v>872</v>
      </c>
      <c r="F204">
        <v>1</v>
      </c>
      <c r="G204">
        <v>1</v>
      </c>
      <c r="H204" t="s">
        <v>32</v>
      </c>
      <c r="I204" s="1">
        <v>0</v>
      </c>
      <c r="J204" s="2">
        <v>1</v>
      </c>
      <c r="Z204" s="5">
        <f t="shared" si="6"/>
        <v>1</v>
      </c>
      <c r="AA204" s="5">
        <f t="shared" si="7"/>
        <v>1</v>
      </c>
    </row>
    <row r="205" spans="1:27" x14ac:dyDescent="0.3">
      <c r="A205" t="s">
        <v>792</v>
      </c>
      <c r="C205" t="s">
        <v>873</v>
      </c>
      <c r="D205" t="s">
        <v>874</v>
      </c>
      <c r="E205" t="s">
        <v>875</v>
      </c>
      <c r="F205">
        <v>1</v>
      </c>
      <c r="G205">
        <v>1</v>
      </c>
      <c r="H205" t="s">
        <v>32</v>
      </c>
      <c r="I205" s="1">
        <v>0</v>
      </c>
      <c r="J205" s="2">
        <v>1</v>
      </c>
      <c r="Z205" s="5">
        <f t="shared" si="6"/>
        <v>1</v>
      </c>
      <c r="AA205" s="5">
        <f t="shared" si="7"/>
        <v>1</v>
      </c>
    </row>
    <row r="206" spans="1:27" x14ac:dyDescent="0.3">
      <c r="A206" t="s">
        <v>792</v>
      </c>
      <c r="C206" t="s">
        <v>876</v>
      </c>
      <c r="D206" t="s">
        <v>877</v>
      </c>
      <c r="E206" t="s">
        <v>878</v>
      </c>
      <c r="F206">
        <v>2</v>
      </c>
      <c r="G206">
        <v>2</v>
      </c>
      <c r="H206" t="s">
        <v>32</v>
      </c>
      <c r="I206" s="1">
        <v>0</v>
      </c>
      <c r="K206" s="2">
        <v>2</v>
      </c>
      <c r="Z206" s="5">
        <f t="shared" si="6"/>
        <v>2</v>
      </c>
      <c r="AA206" s="5">
        <f t="shared" si="7"/>
        <v>2</v>
      </c>
    </row>
    <row r="207" spans="1:27" x14ac:dyDescent="0.3">
      <c r="A207" t="s">
        <v>792</v>
      </c>
      <c r="C207" t="s">
        <v>879</v>
      </c>
      <c r="D207" t="s">
        <v>880</v>
      </c>
      <c r="E207" t="s">
        <v>881</v>
      </c>
      <c r="F207">
        <v>4</v>
      </c>
      <c r="G207">
        <v>4</v>
      </c>
      <c r="H207" t="s">
        <v>32</v>
      </c>
      <c r="I207" s="1">
        <v>0</v>
      </c>
      <c r="K207" s="2">
        <v>4</v>
      </c>
      <c r="Z207" s="5">
        <f t="shared" si="6"/>
        <v>4</v>
      </c>
      <c r="AA207" s="5">
        <f t="shared" si="7"/>
        <v>4</v>
      </c>
    </row>
    <row r="208" spans="1:27" x14ac:dyDescent="0.3">
      <c r="A208" t="s">
        <v>792</v>
      </c>
      <c r="C208" t="s">
        <v>882</v>
      </c>
      <c r="D208" t="s">
        <v>883</v>
      </c>
      <c r="E208" t="s">
        <v>884</v>
      </c>
      <c r="F208">
        <v>1</v>
      </c>
      <c r="G208">
        <v>1</v>
      </c>
      <c r="H208" t="s">
        <v>32</v>
      </c>
      <c r="I208" s="1">
        <v>0</v>
      </c>
      <c r="J208" s="2">
        <v>1</v>
      </c>
      <c r="Z208" s="5">
        <f t="shared" si="6"/>
        <v>1</v>
      </c>
      <c r="AA208" s="5">
        <f t="shared" si="7"/>
        <v>1</v>
      </c>
    </row>
    <row r="209" spans="1:27" x14ac:dyDescent="0.3">
      <c r="A209" t="s">
        <v>792</v>
      </c>
      <c r="C209" t="s">
        <v>885</v>
      </c>
      <c r="D209" t="s">
        <v>886</v>
      </c>
      <c r="E209" t="s">
        <v>887</v>
      </c>
      <c r="F209">
        <v>4</v>
      </c>
      <c r="G209">
        <v>4</v>
      </c>
      <c r="H209" t="s">
        <v>32</v>
      </c>
      <c r="I209" s="1">
        <v>0</v>
      </c>
      <c r="K209" s="2">
        <v>3</v>
      </c>
      <c r="Z209" s="5">
        <f t="shared" si="6"/>
        <v>3</v>
      </c>
      <c r="AA209" s="5">
        <f t="shared" si="7"/>
        <v>3</v>
      </c>
    </row>
    <row r="210" spans="1:27" x14ac:dyDescent="0.3">
      <c r="A210" t="s">
        <v>792</v>
      </c>
      <c r="C210" t="s">
        <v>891</v>
      </c>
      <c r="D210" t="s">
        <v>892</v>
      </c>
      <c r="E210" t="s">
        <v>893</v>
      </c>
      <c r="F210">
        <v>3</v>
      </c>
      <c r="G210">
        <v>3</v>
      </c>
      <c r="H210" t="s">
        <v>32</v>
      </c>
      <c r="I210" s="1">
        <v>0</v>
      </c>
      <c r="J210" s="2">
        <v>3</v>
      </c>
      <c r="Z210" s="5">
        <f t="shared" si="6"/>
        <v>3</v>
      </c>
      <c r="AA210" s="5">
        <f t="shared" si="7"/>
        <v>3</v>
      </c>
    </row>
    <row r="211" spans="1:27" x14ac:dyDescent="0.3">
      <c r="A211" t="s">
        <v>792</v>
      </c>
      <c r="C211" t="s">
        <v>894</v>
      </c>
      <c r="D211" t="s">
        <v>895</v>
      </c>
      <c r="E211" t="s">
        <v>896</v>
      </c>
      <c r="F211">
        <v>3</v>
      </c>
      <c r="G211">
        <v>3</v>
      </c>
      <c r="H211" t="s">
        <v>32</v>
      </c>
      <c r="I211" s="1">
        <v>0</v>
      </c>
      <c r="J211" s="2">
        <v>3</v>
      </c>
      <c r="Z211" s="5">
        <f t="shared" si="6"/>
        <v>3</v>
      </c>
      <c r="AA211" s="5">
        <f t="shared" si="7"/>
        <v>3</v>
      </c>
    </row>
    <row r="212" spans="1:27" x14ac:dyDescent="0.3">
      <c r="A212" t="s">
        <v>792</v>
      </c>
      <c r="C212" t="s">
        <v>897</v>
      </c>
      <c r="D212" t="s">
        <v>898</v>
      </c>
      <c r="E212" t="s">
        <v>899</v>
      </c>
      <c r="F212">
        <v>4</v>
      </c>
      <c r="G212">
        <v>4</v>
      </c>
      <c r="H212" t="s">
        <v>48</v>
      </c>
      <c r="I212" s="1">
        <v>3</v>
      </c>
      <c r="Z212" s="5">
        <f t="shared" si="6"/>
        <v>0</v>
      </c>
      <c r="AA212" s="5">
        <f t="shared" si="7"/>
        <v>0</v>
      </c>
    </row>
    <row r="213" spans="1:27" x14ac:dyDescent="0.3">
      <c r="A213" t="s">
        <v>792</v>
      </c>
      <c r="C213" t="s">
        <v>900</v>
      </c>
      <c r="D213" t="s">
        <v>901</v>
      </c>
      <c r="E213" t="s">
        <v>902</v>
      </c>
      <c r="F213">
        <v>1</v>
      </c>
      <c r="G213">
        <v>1</v>
      </c>
      <c r="H213" t="s">
        <v>32</v>
      </c>
      <c r="I213" s="1">
        <v>0</v>
      </c>
      <c r="J213" s="2">
        <v>1</v>
      </c>
      <c r="Z213" s="5">
        <f t="shared" si="6"/>
        <v>1</v>
      </c>
      <c r="AA213" s="5">
        <f t="shared" si="7"/>
        <v>1</v>
      </c>
    </row>
    <row r="214" spans="1:27" x14ac:dyDescent="0.3">
      <c r="A214" t="s">
        <v>792</v>
      </c>
      <c r="C214" t="s">
        <v>903</v>
      </c>
      <c r="D214" t="s">
        <v>904</v>
      </c>
      <c r="E214" t="s">
        <v>905</v>
      </c>
      <c r="F214">
        <v>2</v>
      </c>
      <c r="G214">
        <v>2</v>
      </c>
      <c r="H214" t="s">
        <v>32</v>
      </c>
      <c r="I214" s="1">
        <v>0</v>
      </c>
      <c r="J214" s="2">
        <v>2</v>
      </c>
      <c r="Z214" s="5">
        <f t="shared" si="6"/>
        <v>2</v>
      </c>
      <c r="AA214" s="5">
        <f t="shared" si="7"/>
        <v>2</v>
      </c>
    </row>
    <row r="215" spans="1:27" x14ac:dyDescent="0.3">
      <c r="A215" t="s">
        <v>792</v>
      </c>
      <c r="C215" t="s">
        <v>909</v>
      </c>
      <c r="D215" t="s">
        <v>910</v>
      </c>
      <c r="E215" t="s">
        <v>911</v>
      </c>
      <c r="F215">
        <v>1</v>
      </c>
      <c r="G215">
        <v>1</v>
      </c>
      <c r="H215" t="s">
        <v>32</v>
      </c>
      <c r="I215" s="1">
        <v>0</v>
      </c>
      <c r="J215" s="2">
        <v>1</v>
      </c>
      <c r="Z215" s="5">
        <f t="shared" si="6"/>
        <v>1</v>
      </c>
      <c r="AA215" s="5">
        <f t="shared" si="7"/>
        <v>1</v>
      </c>
    </row>
    <row r="216" spans="1:27" x14ac:dyDescent="0.3">
      <c r="A216" t="s">
        <v>792</v>
      </c>
      <c r="C216" t="s">
        <v>912</v>
      </c>
      <c r="D216" t="s">
        <v>913</v>
      </c>
      <c r="E216" t="s">
        <v>914</v>
      </c>
      <c r="F216">
        <v>2</v>
      </c>
      <c r="G216">
        <v>2</v>
      </c>
      <c r="H216" t="s">
        <v>32</v>
      </c>
      <c r="I216" s="1">
        <v>0</v>
      </c>
      <c r="J216" s="2">
        <v>2</v>
      </c>
      <c r="Z216" s="5">
        <f t="shared" si="6"/>
        <v>2</v>
      </c>
      <c r="AA216" s="5">
        <f t="shared" si="7"/>
        <v>2</v>
      </c>
    </row>
    <row r="217" spans="1:27" x14ac:dyDescent="0.3">
      <c r="A217" t="s">
        <v>792</v>
      </c>
      <c r="C217" t="s">
        <v>915</v>
      </c>
      <c r="D217" t="s">
        <v>916</v>
      </c>
      <c r="E217" t="s">
        <v>917</v>
      </c>
      <c r="F217">
        <v>4</v>
      </c>
      <c r="G217">
        <v>4</v>
      </c>
      <c r="H217" t="s">
        <v>32</v>
      </c>
      <c r="I217" s="1">
        <v>0</v>
      </c>
      <c r="J217" s="2">
        <v>4</v>
      </c>
      <c r="Z217" s="5">
        <f t="shared" si="6"/>
        <v>4</v>
      </c>
      <c r="AA217" s="5">
        <f t="shared" si="7"/>
        <v>4</v>
      </c>
    </row>
    <row r="218" spans="1:27" x14ac:dyDescent="0.3">
      <c r="A218" t="s">
        <v>792</v>
      </c>
      <c r="C218" t="s">
        <v>918</v>
      </c>
      <c r="D218" t="s">
        <v>919</v>
      </c>
      <c r="E218" t="s">
        <v>920</v>
      </c>
      <c r="F218">
        <v>3</v>
      </c>
      <c r="G218">
        <v>3</v>
      </c>
      <c r="H218" t="s">
        <v>32</v>
      </c>
      <c r="I218" s="1">
        <v>0</v>
      </c>
      <c r="J218" s="2">
        <v>3</v>
      </c>
      <c r="Z218" s="5">
        <f t="shared" si="6"/>
        <v>3</v>
      </c>
      <c r="AA218" s="5">
        <f t="shared" si="7"/>
        <v>3</v>
      </c>
    </row>
    <row r="219" spans="1:27" x14ac:dyDescent="0.3">
      <c r="A219" t="s">
        <v>792</v>
      </c>
      <c r="C219" t="s">
        <v>921</v>
      </c>
      <c r="D219" t="s">
        <v>922</v>
      </c>
      <c r="E219" t="s">
        <v>923</v>
      </c>
      <c r="F219">
        <v>1</v>
      </c>
      <c r="G219">
        <v>1</v>
      </c>
      <c r="H219" t="s">
        <v>32</v>
      </c>
      <c r="I219" s="1">
        <v>0</v>
      </c>
      <c r="J219" s="2">
        <v>1</v>
      </c>
      <c r="Z219" s="5">
        <f t="shared" si="6"/>
        <v>1</v>
      </c>
      <c r="AA219" s="5">
        <f t="shared" si="7"/>
        <v>1</v>
      </c>
    </row>
    <row r="220" spans="1:27" x14ac:dyDescent="0.3">
      <c r="A220" t="s">
        <v>792</v>
      </c>
      <c r="C220" t="s">
        <v>930</v>
      </c>
      <c r="D220" t="s">
        <v>931</v>
      </c>
      <c r="E220" t="s">
        <v>932</v>
      </c>
      <c r="F220">
        <v>2</v>
      </c>
      <c r="G220">
        <v>2</v>
      </c>
      <c r="H220" t="s">
        <v>32</v>
      </c>
      <c r="I220" s="1">
        <v>0</v>
      </c>
      <c r="J220" s="2">
        <v>2</v>
      </c>
      <c r="Z220" s="5">
        <f t="shared" si="6"/>
        <v>2</v>
      </c>
      <c r="AA220" s="5">
        <f t="shared" si="7"/>
        <v>2</v>
      </c>
    </row>
    <row r="221" spans="1:27" x14ac:dyDescent="0.3">
      <c r="A221" t="s">
        <v>792</v>
      </c>
      <c r="C221" t="s">
        <v>933</v>
      </c>
      <c r="D221" t="s">
        <v>934</v>
      </c>
      <c r="E221" t="s">
        <v>935</v>
      </c>
      <c r="F221">
        <v>1</v>
      </c>
      <c r="G221">
        <v>1</v>
      </c>
      <c r="H221" t="s">
        <v>32</v>
      </c>
      <c r="I221" s="1">
        <v>0</v>
      </c>
      <c r="J221" s="2">
        <v>1</v>
      </c>
      <c r="Z221" s="5">
        <f t="shared" si="6"/>
        <v>1</v>
      </c>
      <c r="AA221" s="5">
        <f t="shared" si="7"/>
        <v>1</v>
      </c>
    </row>
    <row r="222" spans="1:27" x14ac:dyDescent="0.3">
      <c r="A222" t="s">
        <v>792</v>
      </c>
      <c r="C222" t="s">
        <v>936</v>
      </c>
      <c r="D222" t="s">
        <v>937</v>
      </c>
      <c r="E222" t="s">
        <v>938</v>
      </c>
      <c r="F222">
        <v>2</v>
      </c>
      <c r="G222">
        <v>2</v>
      </c>
      <c r="H222" t="s">
        <v>32</v>
      </c>
      <c r="I222" s="1">
        <v>0</v>
      </c>
      <c r="J222" s="2">
        <v>2</v>
      </c>
      <c r="Z222" s="5">
        <f t="shared" si="6"/>
        <v>2</v>
      </c>
      <c r="AA222" s="5">
        <f t="shared" si="7"/>
        <v>2</v>
      </c>
    </row>
    <row r="223" spans="1:27" x14ac:dyDescent="0.3">
      <c r="A223" t="s">
        <v>792</v>
      </c>
      <c r="C223" t="s">
        <v>939</v>
      </c>
      <c r="D223" t="s">
        <v>940</v>
      </c>
      <c r="E223" t="s">
        <v>941</v>
      </c>
      <c r="F223">
        <v>4</v>
      </c>
      <c r="G223">
        <v>4</v>
      </c>
      <c r="H223" t="s">
        <v>32</v>
      </c>
      <c r="I223" s="1">
        <v>0</v>
      </c>
      <c r="Z223" s="5">
        <f t="shared" si="6"/>
        <v>0</v>
      </c>
      <c r="AA223" s="5">
        <f t="shared" si="7"/>
        <v>0</v>
      </c>
    </row>
    <row r="224" spans="1:27" x14ac:dyDescent="0.3">
      <c r="A224" t="s">
        <v>792</v>
      </c>
      <c r="C224" t="s">
        <v>948</v>
      </c>
      <c r="D224" t="s">
        <v>949</v>
      </c>
      <c r="E224" t="s">
        <v>950</v>
      </c>
      <c r="F224">
        <v>4</v>
      </c>
      <c r="G224">
        <v>4</v>
      </c>
      <c r="H224" t="s">
        <v>32</v>
      </c>
      <c r="I224" s="1">
        <v>0</v>
      </c>
      <c r="J224" s="2">
        <v>0</v>
      </c>
      <c r="K224" s="2">
        <v>1</v>
      </c>
      <c r="L224" s="2">
        <v>1</v>
      </c>
      <c r="M224" s="2">
        <v>1</v>
      </c>
      <c r="N224" s="2">
        <v>1</v>
      </c>
      <c r="O224">
        <v>0</v>
      </c>
      <c r="P224">
        <v>0</v>
      </c>
      <c r="Q224">
        <v>0</v>
      </c>
      <c r="R224">
        <v>0</v>
      </c>
      <c r="S224">
        <v>0</v>
      </c>
      <c r="T224">
        <v>0</v>
      </c>
      <c r="U224">
        <v>0</v>
      </c>
      <c r="V224">
        <v>0</v>
      </c>
      <c r="W224">
        <v>0</v>
      </c>
      <c r="X224">
        <v>0</v>
      </c>
      <c r="Y224">
        <v>0</v>
      </c>
      <c r="Z224" s="5">
        <f t="shared" si="6"/>
        <v>4</v>
      </c>
      <c r="AA224" s="5">
        <f t="shared" si="7"/>
        <v>4</v>
      </c>
    </row>
    <row r="225" spans="1:27" x14ac:dyDescent="0.3">
      <c r="A225" t="s">
        <v>792</v>
      </c>
      <c r="C225" t="s">
        <v>951</v>
      </c>
      <c r="D225" t="s">
        <v>952</v>
      </c>
      <c r="E225" t="s">
        <v>953</v>
      </c>
      <c r="F225">
        <v>1</v>
      </c>
      <c r="G225">
        <v>1</v>
      </c>
      <c r="H225" t="s">
        <v>32</v>
      </c>
      <c r="I225" s="1">
        <v>0</v>
      </c>
      <c r="J225" s="2">
        <v>0</v>
      </c>
      <c r="K225" s="2">
        <v>1</v>
      </c>
      <c r="L225" s="2">
        <v>0</v>
      </c>
      <c r="M225" s="2">
        <v>0</v>
      </c>
      <c r="N225" s="2">
        <v>0</v>
      </c>
      <c r="O225">
        <v>0</v>
      </c>
      <c r="P225">
        <v>0</v>
      </c>
      <c r="Q225">
        <v>0</v>
      </c>
      <c r="R225">
        <v>0</v>
      </c>
      <c r="S225">
        <v>0</v>
      </c>
      <c r="T225">
        <v>0</v>
      </c>
      <c r="U225">
        <v>0</v>
      </c>
      <c r="V225">
        <v>0</v>
      </c>
      <c r="W225">
        <v>0</v>
      </c>
      <c r="X225">
        <v>0</v>
      </c>
      <c r="Y225">
        <v>0</v>
      </c>
      <c r="Z225" s="5">
        <f t="shared" si="6"/>
        <v>1</v>
      </c>
      <c r="AA225" s="5">
        <f t="shared" si="7"/>
        <v>1</v>
      </c>
    </row>
    <row r="226" spans="1:27" x14ac:dyDescent="0.3">
      <c r="A226" t="s">
        <v>792</v>
      </c>
      <c r="C226" t="s">
        <v>954</v>
      </c>
      <c r="D226" t="s">
        <v>955</v>
      </c>
      <c r="E226" t="s">
        <v>956</v>
      </c>
      <c r="F226">
        <v>2</v>
      </c>
      <c r="G226">
        <v>2</v>
      </c>
      <c r="H226" t="s">
        <v>37</v>
      </c>
      <c r="I226" s="1">
        <v>0</v>
      </c>
      <c r="J226" s="2">
        <v>1</v>
      </c>
      <c r="K226" s="2">
        <v>1</v>
      </c>
      <c r="Z226" s="5">
        <f t="shared" si="6"/>
        <v>2</v>
      </c>
      <c r="AA226" s="5">
        <f t="shared" si="7"/>
        <v>2</v>
      </c>
    </row>
    <row r="227" spans="1:27" x14ac:dyDescent="0.3">
      <c r="A227" t="s">
        <v>792</v>
      </c>
      <c r="C227" t="s">
        <v>964</v>
      </c>
      <c r="D227" t="s">
        <v>965</v>
      </c>
      <c r="E227" t="s">
        <v>966</v>
      </c>
      <c r="F227">
        <v>2</v>
      </c>
      <c r="G227">
        <v>2</v>
      </c>
      <c r="H227" t="s">
        <v>32</v>
      </c>
      <c r="I227" s="1">
        <v>0</v>
      </c>
      <c r="J227" s="2">
        <v>1</v>
      </c>
      <c r="K227" s="2">
        <v>1</v>
      </c>
      <c r="L227" s="2">
        <v>1</v>
      </c>
      <c r="Z227" s="5">
        <f t="shared" si="6"/>
        <v>3</v>
      </c>
      <c r="AA227" s="5">
        <f t="shared" si="7"/>
        <v>3</v>
      </c>
    </row>
    <row r="228" spans="1:27" x14ac:dyDescent="0.3">
      <c r="A228" t="s">
        <v>792</v>
      </c>
      <c r="C228" t="s">
        <v>967</v>
      </c>
      <c r="D228" t="s">
        <v>968</v>
      </c>
      <c r="E228" t="s">
        <v>969</v>
      </c>
      <c r="F228">
        <v>1</v>
      </c>
      <c r="G228">
        <v>1</v>
      </c>
      <c r="H228" t="s">
        <v>37</v>
      </c>
      <c r="I228" s="1">
        <v>0</v>
      </c>
      <c r="J228" s="2">
        <v>1</v>
      </c>
      <c r="K228" s="2">
        <v>0</v>
      </c>
      <c r="L228" s="2">
        <v>0</v>
      </c>
      <c r="M228" s="2">
        <v>0</v>
      </c>
      <c r="N228" s="2">
        <v>0</v>
      </c>
      <c r="O228">
        <v>0</v>
      </c>
      <c r="P228">
        <v>0</v>
      </c>
      <c r="Q228">
        <v>0</v>
      </c>
      <c r="R228">
        <v>0</v>
      </c>
      <c r="S228">
        <v>0</v>
      </c>
      <c r="T228">
        <v>0</v>
      </c>
      <c r="U228">
        <v>0</v>
      </c>
      <c r="V228">
        <v>0</v>
      </c>
      <c r="W228">
        <v>0</v>
      </c>
      <c r="X228">
        <v>0</v>
      </c>
      <c r="Y228">
        <v>0</v>
      </c>
      <c r="Z228" s="5">
        <f t="shared" si="6"/>
        <v>1</v>
      </c>
      <c r="AA228" s="5">
        <f t="shared" si="7"/>
        <v>1</v>
      </c>
    </row>
    <row r="229" spans="1:27" x14ac:dyDescent="0.3">
      <c r="A229" t="s">
        <v>792</v>
      </c>
      <c r="C229" t="s">
        <v>970</v>
      </c>
      <c r="D229" t="s">
        <v>971</v>
      </c>
      <c r="E229" t="s">
        <v>972</v>
      </c>
      <c r="F229">
        <v>4</v>
      </c>
      <c r="G229">
        <v>4</v>
      </c>
      <c r="H229" t="s">
        <v>32</v>
      </c>
      <c r="I229" s="1">
        <v>0</v>
      </c>
      <c r="J229" s="2">
        <v>1</v>
      </c>
      <c r="K229" s="2">
        <v>1</v>
      </c>
      <c r="L229" s="2">
        <v>1</v>
      </c>
      <c r="M229" s="2">
        <v>1</v>
      </c>
      <c r="N229" s="2">
        <v>0</v>
      </c>
      <c r="O229">
        <v>0</v>
      </c>
      <c r="P229">
        <v>0</v>
      </c>
      <c r="Q229">
        <v>0</v>
      </c>
      <c r="R229">
        <v>0</v>
      </c>
      <c r="S229">
        <v>0</v>
      </c>
      <c r="T229">
        <v>0</v>
      </c>
      <c r="U229">
        <v>0</v>
      </c>
      <c r="V229">
        <v>0</v>
      </c>
      <c r="W229">
        <v>0</v>
      </c>
      <c r="X229">
        <v>0</v>
      </c>
      <c r="Y229">
        <v>0</v>
      </c>
      <c r="Z229" s="5">
        <f t="shared" si="6"/>
        <v>4</v>
      </c>
      <c r="AA229" s="5">
        <f t="shared" si="7"/>
        <v>4</v>
      </c>
    </row>
    <row r="230" spans="1:27" x14ac:dyDescent="0.3">
      <c r="A230" t="s">
        <v>792</v>
      </c>
      <c r="C230" t="s">
        <v>976</v>
      </c>
      <c r="D230" t="s">
        <v>977</v>
      </c>
      <c r="E230" t="s">
        <v>978</v>
      </c>
      <c r="F230">
        <v>1</v>
      </c>
      <c r="G230">
        <v>1</v>
      </c>
      <c r="H230" t="s">
        <v>32</v>
      </c>
      <c r="I230" s="1">
        <v>0</v>
      </c>
      <c r="J230" s="2">
        <v>1</v>
      </c>
      <c r="K230" s="2">
        <v>0</v>
      </c>
      <c r="L230" s="2">
        <v>0</v>
      </c>
      <c r="M230" s="2">
        <v>0</v>
      </c>
      <c r="N230" s="2">
        <v>0</v>
      </c>
      <c r="O230">
        <v>0</v>
      </c>
      <c r="P230">
        <v>0</v>
      </c>
      <c r="Q230">
        <v>0</v>
      </c>
      <c r="R230">
        <v>0</v>
      </c>
      <c r="S230">
        <v>0</v>
      </c>
      <c r="T230">
        <v>0</v>
      </c>
      <c r="U230">
        <v>0</v>
      </c>
      <c r="V230">
        <v>0</v>
      </c>
      <c r="W230">
        <v>0</v>
      </c>
      <c r="X230">
        <v>0</v>
      </c>
      <c r="Y230">
        <v>0</v>
      </c>
      <c r="Z230" s="5">
        <f t="shared" si="6"/>
        <v>1</v>
      </c>
      <c r="AA230" s="5">
        <f t="shared" si="7"/>
        <v>1</v>
      </c>
    </row>
    <row r="231" spans="1:27" x14ac:dyDescent="0.3">
      <c r="A231" t="s">
        <v>792</v>
      </c>
      <c r="C231" t="s">
        <v>979</v>
      </c>
      <c r="D231" t="s">
        <v>980</v>
      </c>
      <c r="E231" t="s">
        <v>981</v>
      </c>
      <c r="F231">
        <v>1</v>
      </c>
      <c r="G231">
        <v>1</v>
      </c>
      <c r="H231" t="s">
        <v>32</v>
      </c>
      <c r="I231" s="1">
        <v>0</v>
      </c>
      <c r="J231" s="2">
        <v>0</v>
      </c>
      <c r="K231" s="2">
        <v>1</v>
      </c>
      <c r="L231" s="2">
        <v>0</v>
      </c>
      <c r="M231" s="2">
        <v>0</v>
      </c>
      <c r="N231" s="2">
        <v>0</v>
      </c>
      <c r="O231">
        <v>0</v>
      </c>
      <c r="P231">
        <v>0</v>
      </c>
      <c r="Q231">
        <v>0</v>
      </c>
      <c r="R231">
        <v>0</v>
      </c>
      <c r="S231">
        <v>0</v>
      </c>
      <c r="T231">
        <v>0</v>
      </c>
      <c r="U231">
        <v>0</v>
      </c>
      <c r="V231">
        <v>0</v>
      </c>
      <c r="W231">
        <v>0</v>
      </c>
      <c r="X231">
        <v>0</v>
      </c>
      <c r="Y231">
        <v>0</v>
      </c>
      <c r="Z231" s="5">
        <f t="shared" si="6"/>
        <v>1</v>
      </c>
      <c r="AA231" s="5">
        <f t="shared" si="7"/>
        <v>1</v>
      </c>
    </row>
    <row r="232" spans="1:27" x14ac:dyDescent="0.3">
      <c r="A232" t="s">
        <v>792</v>
      </c>
      <c r="C232" t="s">
        <v>982</v>
      </c>
      <c r="D232" t="s">
        <v>983</v>
      </c>
      <c r="E232" t="s">
        <v>984</v>
      </c>
      <c r="F232">
        <v>1</v>
      </c>
      <c r="G232">
        <v>1</v>
      </c>
      <c r="H232" t="s">
        <v>32</v>
      </c>
      <c r="I232" s="1">
        <v>0</v>
      </c>
      <c r="J232" s="2">
        <v>1</v>
      </c>
      <c r="K232" s="2">
        <v>0</v>
      </c>
      <c r="L232" s="2">
        <v>0</v>
      </c>
      <c r="M232" s="2">
        <v>0</v>
      </c>
      <c r="N232" s="2">
        <v>0</v>
      </c>
      <c r="O232">
        <v>0</v>
      </c>
      <c r="P232">
        <v>0</v>
      </c>
      <c r="Q232">
        <v>0</v>
      </c>
      <c r="R232">
        <v>0</v>
      </c>
      <c r="S232">
        <v>0</v>
      </c>
      <c r="T232">
        <v>0</v>
      </c>
      <c r="U232">
        <v>0</v>
      </c>
      <c r="V232">
        <v>0</v>
      </c>
      <c r="W232">
        <v>0</v>
      </c>
      <c r="X232">
        <v>0</v>
      </c>
      <c r="Y232">
        <v>0</v>
      </c>
      <c r="Z232" s="5">
        <f t="shared" si="6"/>
        <v>1</v>
      </c>
      <c r="AA232" s="5">
        <f t="shared" si="7"/>
        <v>1</v>
      </c>
    </row>
    <row r="233" spans="1:27" x14ac:dyDescent="0.3">
      <c r="A233" t="s">
        <v>792</v>
      </c>
      <c r="C233" t="s">
        <v>985</v>
      </c>
      <c r="D233" t="s">
        <v>986</v>
      </c>
      <c r="E233" t="s">
        <v>987</v>
      </c>
      <c r="F233">
        <v>2</v>
      </c>
      <c r="G233">
        <v>2</v>
      </c>
      <c r="H233" t="s">
        <v>32</v>
      </c>
      <c r="I233" s="1">
        <v>0</v>
      </c>
      <c r="J233" s="2">
        <v>1</v>
      </c>
      <c r="K233" s="2">
        <v>0</v>
      </c>
      <c r="L233" s="2">
        <v>0</v>
      </c>
      <c r="M233" s="2">
        <v>0</v>
      </c>
      <c r="N233" s="2">
        <v>0</v>
      </c>
      <c r="O233">
        <v>0</v>
      </c>
      <c r="P233">
        <v>0</v>
      </c>
      <c r="Q233">
        <v>0</v>
      </c>
      <c r="R233">
        <v>0</v>
      </c>
      <c r="S233">
        <v>0</v>
      </c>
      <c r="T233">
        <v>0</v>
      </c>
      <c r="U233">
        <v>0</v>
      </c>
      <c r="V233">
        <v>0</v>
      </c>
      <c r="W233">
        <v>0</v>
      </c>
      <c r="X233">
        <v>0</v>
      </c>
      <c r="Y233">
        <v>0</v>
      </c>
      <c r="Z233" s="5">
        <f t="shared" si="6"/>
        <v>1</v>
      </c>
      <c r="AA233" s="5">
        <f t="shared" si="7"/>
        <v>1</v>
      </c>
    </row>
    <row r="234" spans="1:27" x14ac:dyDescent="0.3">
      <c r="A234" t="s">
        <v>988</v>
      </c>
      <c r="C234" t="s">
        <v>989</v>
      </c>
      <c r="D234" t="s">
        <v>990</v>
      </c>
      <c r="E234" t="s">
        <v>991</v>
      </c>
      <c r="F234">
        <v>1</v>
      </c>
      <c r="G234">
        <v>1</v>
      </c>
      <c r="H234" t="s">
        <v>37</v>
      </c>
      <c r="I234" s="1">
        <v>0</v>
      </c>
      <c r="J234" s="2">
        <v>1</v>
      </c>
      <c r="Z234" s="5">
        <f t="shared" si="6"/>
        <v>1</v>
      </c>
      <c r="AA234" s="5">
        <f t="shared" si="7"/>
        <v>1</v>
      </c>
    </row>
    <row r="235" spans="1:27" x14ac:dyDescent="0.3">
      <c r="A235" t="s">
        <v>988</v>
      </c>
      <c r="C235" t="s">
        <v>995</v>
      </c>
      <c r="D235" t="s">
        <v>996</v>
      </c>
      <c r="E235" t="s">
        <v>997</v>
      </c>
      <c r="F235">
        <v>1</v>
      </c>
      <c r="G235">
        <v>1</v>
      </c>
      <c r="H235" t="s">
        <v>32</v>
      </c>
      <c r="I235" s="1">
        <v>0</v>
      </c>
      <c r="J235" s="2">
        <v>1</v>
      </c>
      <c r="Z235" s="5">
        <f t="shared" si="6"/>
        <v>1</v>
      </c>
      <c r="AA235" s="5">
        <f t="shared" si="7"/>
        <v>1</v>
      </c>
    </row>
    <row r="236" spans="1:27" x14ac:dyDescent="0.3">
      <c r="A236" t="s">
        <v>988</v>
      </c>
      <c r="C236" t="s">
        <v>998</v>
      </c>
      <c r="D236" t="s">
        <v>999</v>
      </c>
      <c r="E236" t="s">
        <v>1000</v>
      </c>
      <c r="F236">
        <v>1</v>
      </c>
      <c r="G236">
        <v>1</v>
      </c>
      <c r="H236" t="s">
        <v>32</v>
      </c>
      <c r="I236" s="1">
        <v>0</v>
      </c>
      <c r="J236" s="2">
        <v>1</v>
      </c>
      <c r="Z236" s="5">
        <f t="shared" si="6"/>
        <v>1</v>
      </c>
      <c r="AA236" s="5">
        <f t="shared" si="7"/>
        <v>1</v>
      </c>
    </row>
    <row r="237" spans="1:27" x14ac:dyDescent="0.3">
      <c r="A237" t="s">
        <v>1001</v>
      </c>
      <c r="C237" t="s">
        <v>1002</v>
      </c>
      <c r="D237" t="s">
        <v>1003</v>
      </c>
      <c r="E237" t="s">
        <v>1004</v>
      </c>
      <c r="F237">
        <v>1</v>
      </c>
      <c r="G237">
        <v>1</v>
      </c>
      <c r="H237" t="s">
        <v>37</v>
      </c>
      <c r="I237" s="1">
        <v>0</v>
      </c>
      <c r="J237" s="2">
        <v>1</v>
      </c>
      <c r="Z237" s="5">
        <f t="shared" si="6"/>
        <v>1</v>
      </c>
      <c r="AA237" s="5">
        <f t="shared" si="7"/>
        <v>1</v>
      </c>
    </row>
    <row r="238" spans="1:27" x14ac:dyDescent="0.3">
      <c r="A238" t="s">
        <v>1005</v>
      </c>
      <c r="C238" t="s">
        <v>1010</v>
      </c>
      <c r="D238" t="s">
        <v>1011</v>
      </c>
      <c r="E238" t="s">
        <v>1012</v>
      </c>
      <c r="F238">
        <v>1</v>
      </c>
      <c r="G238">
        <v>1</v>
      </c>
      <c r="H238" t="s">
        <v>48</v>
      </c>
      <c r="I238" s="1">
        <v>1</v>
      </c>
      <c r="Z238" s="5">
        <f t="shared" si="6"/>
        <v>0</v>
      </c>
      <c r="AA238" s="5">
        <f t="shared" si="7"/>
        <v>0</v>
      </c>
    </row>
    <row r="239" spans="1:27" x14ac:dyDescent="0.3">
      <c r="A239" t="s">
        <v>1005</v>
      </c>
      <c r="C239" t="s">
        <v>1013</v>
      </c>
      <c r="D239" t="s">
        <v>1014</v>
      </c>
      <c r="E239" t="s">
        <v>1015</v>
      </c>
      <c r="F239">
        <v>3</v>
      </c>
      <c r="G239">
        <v>3</v>
      </c>
      <c r="H239" t="s">
        <v>32</v>
      </c>
      <c r="I239" s="1">
        <v>0</v>
      </c>
      <c r="J239" s="2">
        <v>1</v>
      </c>
      <c r="K239" s="2">
        <v>1</v>
      </c>
      <c r="Z239" s="5">
        <f t="shared" si="6"/>
        <v>2</v>
      </c>
      <c r="AA239" s="5">
        <f t="shared" si="7"/>
        <v>2</v>
      </c>
    </row>
    <row r="240" spans="1:27" x14ac:dyDescent="0.3">
      <c r="A240" t="s">
        <v>1005</v>
      </c>
      <c r="C240" t="s">
        <v>1016</v>
      </c>
      <c r="D240" t="s">
        <v>1017</v>
      </c>
      <c r="E240" t="s">
        <v>1018</v>
      </c>
      <c r="F240">
        <v>1</v>
      </c>
      <c r="G240">
        <v>1</v>
      </c>
      <c r="H240" t="s">
        <v>32</v>
      </c>
      <c r="I240" s="1">
        <v>0</v>
      </c>
      <c r="J240" s="2">
        <v>0</v>
      </c>
      <c r="K240" s="2">
        <v>1</v>
      </c>
      <c r="Z240" s="5">
        <f t="shared" si="6"/>
        <v>1</v>
      </c>
      <c r="AA240" s="5">
        <f t="shared" si="7"/>
        <v>1</v>
      </c>
    </row>
    <row r="241" spans="1:27" x14ac:dyDescent="0.3">
      <c r="A241" t="s">
        <v>1005</v>
      </c>
      <c r="C241" t="s">
        <v>1019</v>
      </c>
      <c r="D241" t="s">
        <v>1020</v>
      </c>
      <c r="E241" t="s">
        <v>1021</v>
      </c>
      <c r="F241">
        <v>4</v>
      </c>
      <c r="G241">
        <v>4</v>
      </c>
      <c r="H241" t="s">
        <v>32</v>
      </c>
      <c r="I241" s="1">
        <v>0</v>
      </c>
      <c r="J241" s="2">
        <v>1</v>
      </c>
      <c r="K241" s="2">
        <v>1</v>
      </c>
      <c r="L241" s="2">
        <v>1</v>
      </c>
      <c r="M241" s="2">
        <v>1</v>
      </c>
      <c r="Z241" s="5">
        <f t="shared" si="6"/>
        <v>4</v>
      </c>
      <c r="AA241" s="5">
        <f t="shared" si="7"/>
        <v>4</v>
      </c>
    </row>
    <row r="242" spans="1:27" x14ac:dyDescent="0.3">
      <c r="A242" t="s">
        <v>1005</v>
      </c>
      <c r="C242" t="s">
        <v>1025</v>
      </c>
      <c r="D242" t="s">
        <v>1026</v>
      </c>
      <c r="E242" t="s">
        <v>1027</v>
      </c>
      <c r="F242">
        <v>1</v>
      </c>
      <c r="G242">
        <v>1</v>
      </c>
      <c r="H242" t="s">
        <v>37</v>
      </c>
      <c r="I242" s="1">
        <v>0</v>
      </c>
      <c r="J242" s="2">
        <v>1</v>
      </c>
      <c r="Z242" s="5">
        <f t="shared" si="6"/>
        <v>1</v>
      </c>
      <c r="AA242" s="5">
        <f t="shared" si="7"/>
        <v>1</v>
      </c>
    </row>
    <row r="243" spans="1:27" x14ac:dyDescent="0.3">
      <c r="A243" t="s">
        <v>1005</v>
      </c>
      <c r="C243" t="s">
        <v>1028</v>
      </c>
      <c r="D243" t="s">
        <v>1029</v>
      </c>
      <c r="E243" t="s">
        <v>1030</v>
      </c>
      <c r="F243">
        <v>2</v>
      </c>
      <c r="G243">
        <v>2</v>
      </c>
      <c r="H243" t="s">
        <v>32</v>
      </c>
      <c r="I243" s="1">
        <v>0</v>
      </c>
      <c r="J243" s="2">
        <v>1</v>
      </c>
      <c r="K243" s="2">
        <v>1</v>
      </c>
      <c r="Z243" s="5">
        <f t="shared" si="6"/>
        <v>2</v>
      </c>
      <c r="AA243" s="5">
        <f t="shared" si="7"/>
        <v>2</v>
      </c>
    </row>
    <row r="244" spans="1:27" x14ac:dyDescent="0.3">
      <c r="A244" t="s">
        <v>1005</v>
      </c>
      <c r="C244" t="s">
        <v>1031</v>
      </c>
      <c r="D244" t="s">
        <v>1032</v>
      </c>
      <c r="E244" t="s">
        <v>1033</v>
      </c>
      <c r="F244">
        <v>1</v>
      </c>
      <c r="G244">
        <v>1</v>
      </c>
      <c r="H244" t="s">
        <v>32</v>
      </c>
      <c r="I244" s="1">
        <v>0</v>
      </c>
      <c r="J244" s="2">
        <v>1</v>
      </c>
      <c r="Z244" s="5">
        <f t="shared" si="6"/>
        <v>1</v>
      </c>
      <c r="AA244" s="5">
        <f t="shared" si="7"/>
        <v>1</v>
      </c>
    </row>
    <row r="245" spans="1:27" x14ac:dyDescent="0.3">
      <c r="A245" t="s">
        <v>1034</v>
      </c>
      <c r="C245" t="s">
        <v>1046</v>
      </c>
      <c r="D245" t="s">
        <v>1047</v>
      </c>
      <c r="E245" t="s">
        <v>1048</v>
      </c>
      <c r="F245">
        <v>1</v>
      </c>
      <c r="G245">
        <v>1</v>
      </c>
      <c r="H245" t="s">
        <v>37</v>
      </c>
      <c r="I245" s="1">
        <v>0</v>
      </c>
      <c r="J245" s="2">
        <v>1</v>
      </c>
      <c r="K245" s="2">
        <v>0</v>
      </c>
      <c r="L245" s="2">
        <v>0</v>
      </c>
      <c r="M245" s="2">
        <v>0</v>
      </c>
      <c r="N245" s="2">
        <v>0</v>
      </c>
      <c r="O245">
        <v>0</v>
      </c>
      <c r="P245">
        <v>0</v>
      </c>
      <c r="Q245">
        <v>0</v>
      </c>
      <c r="R245">
        <v>0</v>
      </c>
      <c r="S245">
        <v>0</v>
      </c>
      <c r="T245">
        <v>0</v>
      </c>
      <c r="U245">
        <v>0</v>
      </c>
      <c r="V245">
        <v>0</v>
      </c>
      <c r="W245">
        <v>0</v>
      </c>
      <c r="X245">
        <v>0</v>
      </c>
      <c r="Y245">
        <v>0</v>
      </c>
      <c r="Z245" s="5">
        <f t="shared" si="6"/>
        <v>1</v>
      </c>
      <c r="AA245" s="5">
        <f t="shared" si="7"/>
        <v>1</v>
      </c>
    </row>
    <row r="246" spans="1:27" x14ac:dyDescent="0.3">
      <c r="A246" t="s">
        <v>1034</v>
      </c>
      <c r="C246" t="s">
        <v>1049</v>
      </c>
      <c r="D246" t="s">
        <v>1050</v>
      </c>
      <c r="E246" t="s">
        <v>1051</v>
      </c>
      <c r="F246">
        <v>2</v>
      </c>
      <c r="G246">
        <v>2</v>
      </c>
      <c r="H246" t="s">
        <v>32</v>
      </c>
      <c r="I246" s="1">
        <v>0</v>
      </c>
      <c r="J246" s="2">
        <v>2</v>
      </c>
      <c r="Z246" s="5">
        <f t="shared" si="6"/>
        <v>2</v>
      </c>
      <c r="AA246" s="5">
        <f t="shared" si="7"/>
        <v>2</v>
      </c>
    </row>
    <row r="247" spans="1:27" x14ac:dyDescent="0.3">
      <c r="A247" t="s">
        <v>1034</v>
      </c>
      <c r="C247" t="s">
        <v>1052</v>
      </c>
      <c r="D247" t="s">
        <v>1053</v>
      </c>
      <c r="E247" t="s">
        <v>1054</v>
      </c>
      <c r="F247">
        <v>1</v>
      </c>
      <c r="G247">
        <v>1</v>
      </c>
      <c r="H247" t="s">
        <v>32</v>
      </c>
      <c r="I247" s="1">
        <v>0</v>
      </c>
      <c r="K247" s="2">
        <v>1</v>
      </c>
      <c r="Z247" s="5">
        <f t="shared" si="6"/>
        <v>1</v>
      </c>
      <c r="AA247" s="5">
        <f t="shared" si="7"/>
        <v>1</v>
      </c>
    </row>
    <row r="248" spans="1:27" x14ac:dyDescent="0.3">
      <c r="A248" t="s">
        <v>1034</v>
      </c>
      <c r="C248" t="s">
        <v>1055</v>
      </c>
      <c r="D248" t="s">
        <v>1056</v>
      </c>
      <c r="E248" t="s">
        <v>1057</v>
      </c>
      <c r="F248">
        <v>1</v>
      </c>
      <c r="G248">
        <v>1</v>
      </c>
      <c r="H248" t="s">
        <v>37</v>
      </c>
      <c r="I248" s="1">
        <v>0</v>
      </c>
      <c r="J248" s="2">
        <v>1</v>
      </c>
      <c r="Z248" s="5">
        <f t="shared" si="6"/>
        <v>1</v>
      </c>
      <c r="AA248" s="5">
        <f t="shared" si="7"/>
        <v>1</v>
      </c>
    </row>
    <row r="249" spans="1:27" x14ac:dyDescent="0.3">
      <c r="A249" t="s">
        <v>1034</v>
      </c>
      <c r="C249" t="s">
        <v>1058</v>
      </c>
      <c r="D249" t="s">
        <v>1059</v>
      </c>
      <c r="E249" t="s">
        <v>1060</v>
      </c>
      <c r="F249">
        <v>4</v>
      </c>
      <c r="G249">
        <v>4</v>
      </c>
      <c r="H249" t="s">
        <v>37</v>
      </c>
      <c r="I249" s="1">
        <v>0</v>
      </c>
      <c r="J249" s="2">
        <v>1</v>
      </c>
      <c r="K249" s="2">
        <v>1</v>
      </c>
      <c r="L249" s="2">
        <v>1</v>
      </c>
      <c r="Z249" s="5">
        <f t="shared" si="6"/>
        <v>3</v>
      </c>
      <c r="AA249" s="5">
        <f t="shared" si="7"/>
        <v>3</v>
      </c>
    </row>
    <row r="250" spans="1:27" x14ac:dyDescent="0.3">
      <c r="A250" t="s">
        <v>1034</v>
      </c>
      <c r="C250" t="s">
        <v>1061</v>
      </c>
      <c r="D250" t="s">
        <v>1062</v>
      </c>
      <c r="E250" t="s">
        <v>1063</v>
      </c>
      <c r="F250">
        <v>4</v>
      </c>
      <c r="G250">
        <v>4</v>
      </c>
      <c r="H250" t="s">
        <v>32</v>
      </c>
      <c r="I250" s="1">
        <v>0</v>
      </c>
      <c r="J250" s="2">
        <v>1</v>
      </c>
      <c r="K250" s="2">
        <v>1</v>
      </c>
      <c r="L250" s="2">
        <v>1</v>
      </c>
      <c r="M250" s="2">
        <v>1</v>
      </c>
      <c r="Z250" s="5">
        <f t="shared" si="6"/>
        <v>4</v>
      </c>
      <c r="AA250" s="5">
        <f t="shared" si="7"/>
        <v>4</v>
      </c>
    </row>
    <row r="251" spans="1:27" x14ac:dyDescent="0.3">
      <c r="A251" t="s">
        <v>1034</v>
      </c>
      <c r="C251" t="s">
        <v>1064</v>
      </c>
      <c r="D251" t="s">
        <v>1065</v>
      </c>
      <c r="E251" t="s">
        <v>1066</v>
      </c>
      <c r="F251">
        <v>2</v>
      </c>
      <c r="G251">
        <v>2</v>
      </c>
      <c r="H251" t="s">
        <v>32</v>
      </c>
      <c r="I251" s="1">
        <v>0</v>
      </c>
      <c r="J251" s="2">
        <v>0</v>
      </c>
      <c r="K251" s="2">
        <v>1</v>
      </c>
      <c r="L251" s="2">
        <v>1</v>
      </c>
      <c r="M251" s="2">
        <v>0</v>
      </c>
      <c r="N251" s="2">
        <v>0</v>
      </c>
      <c r="O251">
        <v>0</v>
      </c>
      <c r="P251">
        <v>0</v>
      </c>
      <c r="Q251">
        <v>0</v>
      </c>
      <c r="R251">
        <v>0</v>
      </c>
      <c r="S251">
        <v>0</v>
      </c>
      <c r="T251">
        <v>0</v>
      </c>
      <c r="U251">
        <v>0</v>
      </c>
      <c r="V251">
        <v>0</v>
      </c>
      <c r="W251">
        <v>0</v>
      </c>
      <c r="X251">
        <v>0</v>
      </c>
      <c r="Y251">
        <v>0</v>
      </c>
      <c r="Z251" s="5">
        <f t="shared" si="6"/>
        <v>2</v>
      </c>
      <c r="AA251" s="5">
        <f t="shared" si="7"/>
        <v>2</v>
      </c>
    </row>
    <row r="252" spans="1:27" x14ac:dyDescent="0.3">
      <c r="A252" t="s">
        <v>1034</v>
      </c>
      <c r="C252" t="s">
        <v>1067</v>
      </c>
      <c r="D252" t="s">
        <v>1068</v>
      </c>
      <c r="E252" t="s">
        <v>1069</v>
      </c>
      <c r="F252">
        <v>1</v>
      </c>
      <c r="G252">
        <v>1</v>
      </c>
      <c r="H252" t="s">
        <v>37</v>
      </c>
      <c r="I252" s="1">
        <v>0</v>
      </c>
      <c r="J252" s="2">
        <v>1</v>
      </c>
      <c r="Z252" s="5">
        <f t="shared" si="6"/>
        <v>1</v>
      </c>
      <c r="AA252" s="5">
        <f t="shared" si="7"/>
        <v>1</v>
      </c>
    </row>
    <row r="253" spans="1:27" x14ac:dyDescent="0.3">
      <c r="A253" t="s">
        <v>1034</v>
      </c>
      <c r="C253" t="s">
        <v>1070</v>
      </c>
      <c r="D253" t="s">
        <v>1071</v>
      </c>
      <c r="E253" t="s">
        <v>1072</v>
      </c>
      <c r="F253">
        <v>1</v>
      </c>
      <c r="G253">
        <v>1</v>
      </c>
      <c r="H253" t="s">
        <v>32</v>
      </c>
      <c r="I253" s="1">
        <v>0</v>
      </c>
      <c r="J253" s="2">
        <v>1</v>
      </c>
      <c r="Z253" s="5">
        <f t="shared" si="6"/>
        <v>1</v>
      </c>
      <c r="AA253" s="5">
        <f t="shared" si="7"/>
        <v>1</v>
      </c>
    </row>
    <row r="254" spans="1:27" x14ac:dyDescent="0.3">
      <c r="A254" t="s">
        <v>1034</v>
      </c>
      <c r="C254" t="s">
        <v>1073</v>
      </c>
      <c r="D254" t="s">
        <v>1074</v>
      </c>
      <c r="E254" t="s">
        <v>1075</v>
      </c>
      <c r="F254">
        <v>4</v>
      </c>
      <c r="G254">
        <v>4</v>
      </c>
      <c r="H254" t="s">
        <v>32</v>
      </c>
      <c r="I254" s="1">
        <v>0</v>
      </c>
      <c r="Z254" s="5">
        <f t="shared" si="6"/>
        <v>0</v>
      </c>
      <c r="AA254" s="5">
        <f t="shared" si="7"/>
        <v>0</v>
      </c>
    </row>
    <row r="255" spans="1:27" x14ac:dyDescent="0.3">
      <c r="A255" t="s">
        <v>1034</v>
      </c>
      <c r="C255" t="s">
        <v>1076</v>
      </c>
      <c r="D255" t="s">
        <v>1077</v>
      </c>
      <c r="E255" t="s">
        <v>1078</v>
      </c>
      <c r="F255">
        <v>3</v>
      </c>
      <c r="G255">
        <v>3</v>
      </c>
      <c r="H255" t="s">
        <v>32</v>
      </c>
      <c r="I255" s="1">
        <v>0</v>
      </c>
      <c r="J255" s="2">
        <v>3</v>
      </c>
      <c r="Z255" s="5">
        <f t="shared" si="6"/>
        <v>3</v>
      </c>
      <c r="AA255" s="5">
        <f t="shared" si="7"/>
        <v>3</v>
      </c>
    </row>
    <row r="256" spans="1:27" x14ac:dyDescent="0.3">
      <c r="A256" t="s">
        <v>1034</v>
      </c>
      <c r="C256" t="s">
        <v>1079</v>
      </c>
      <c r="D256" t="s">
        <v>1080</v>
      </c>
      <c r="E256" t="s">
        <v>1081</v>
      </c>
      <c r="F256">
        <v>1</v>
      </c>
      <c r="G256">
        <v>1</v>
      </c>
      <c r="H256" t="s">
        <v>32</v>
      </c>
      <c r="I256" s="1">
        <v>0</v>
      </c>
      <c r="J256" s="2">
        <v>0</v>
      </c>
      <c r="K256" s="2">
        <v>1</v>
      </c>
      <c r="L256" s="2">
        <v>0</v>
      </c>
      <c r="M256" s="2">
        <v>0</v>
      </c>
      <c r="N256" s="2">
        <v>0</v>
      </c>
      <c r="O256">
        <v>0</v>
      </c>
      <c r="P256">
        <v>0</v>
      </c>
      <c r="Q256">
        <v>0</v>
      </c>
      <c r="R256">
        <v>0</v>
      </c>
      <c r="S256">
        <v>0</v>
      </c>
      <c r="T256">
        <v>0</v>
      </c>
      <c r="U256">
        <v>0</v>
      </c>
      <c r="V256">
        <v>0</v>
      </c>
      <c r="W256">
        <v>0</v>
      </c>
      <c r="X256">
        <v>0</v>
      </c>
      <c r="Y256">
        <v>0</v>
      </c>
      <c r="Z256" s="5">
        <f t="shared" si="6"/>
        <v>1</v>
      </c>
      <c r="AA256" s="5">
        <f t="shared" si="7"/>
        <v>1</v>
      </c>
    </row>
    <row r="257" spans="1:27" x14ac:dyDescent="0.3">
      <c r="A257" t="s">
        <v>1034</v>
      </c>
      <c r="C257" t="s">
        <v>1082</v>
      </c>
      <c r="D257" t="s">
        <v>1083</v>
      </c>
      <c r="E257" t="s">
        <v>1084</v>
      </c>
      <c r="F257">
        <v>1</v>
      </c>
      <c r="G257">
        <v>0</v>
      </c>
      <c r="H257" t="s">
        <v>32</v>
      </c>
      <c r="I257" s="1">
        <v>0</v>
      </c>
      <c r="Z257" s="5">
        <f t="shared" si="6"/>
        <v>0</v>
      </c>
      <c r="AA257" s="5">
        <f t="shared" si="7"/>
        <v>0</v>
      </c>
    </row>
    <row r="258" spans="1:27" x14ac:dyDescent="0.3">
      <c r="A258" t="s">
        <v>1034</v>
      </c>
      <c r="C258" t="s">
        <v>1085</v>
      </c>
      <c r="D258" t="s">
        <v>1086</v>
      </c>
      <c r="E258" t="s">
        <v>1087</v>
      </c>
      <c r="F258">
        <v>1</v>
      </c>
      <c r="G258">
        <v>1</v>
      </c>
      <c r="H258" t="s">
        <v>48</v>
      </c>
      <c r="I258" s="1">
        <v>0</v>
      </c>
      <c r="Z258" s="5">
        <f t="shared" ref="Z258:Z321" si="8">SUM(J258:Y258)</f>
        <v>0</v>
      </c>
      <c r="AA258" s="5">
        <f t="shared" ref="AA258:AA321" si="9">SUM(J258:N258)</f>
        <v>0</v>
      </c>
    </row>
    <row r="259" spans="1:27" x14ac:dyDescent="0.3">
      <c r="A259" t="s">
        <v>1034</v>
      </c>
      <c r="C259" t="s">
        <v>1088</v>
      </c>
      <c r="D259" t="s">
        <v>1089</v>
      </c>
      <c r="E259" t="s">
        <v>1090</v>
      </c>
      <c r="F259">
        <v>2</v>
      </c>
      <c r="G259">
        <v>2</v>
      </c>
      <c r="H259" t="s">
        <v>37</v>
      </c>
      <c r="I259" s="1">
        <v>0</v>
      </c>
      <c r="J259" s="2">
        <v>1</v>
      </c>
      <c r="K259" s="2">
        <v>1</v>
      </c>
      <c r="L259" s="2">
        <v>0</v>
      </c>
      <c r="M259" s="2">
        <v>0</v>
      </c>
      <c r="N259" s="2">
        <v>0</v>
      </c>
      <c r="O259">
        <v>0</v>
      </c>
      <c r="P259">
        <v>0</v>
      </c>
      <c r="Q259">
        <v>0</v>
      </c>
      <c r="R259">
        <v>0</v>
      </c>
      <c r="S259">
        <v>0</v>
      </c>
      <c r="T259">
        <v>0</v>
      </c>
      <c r="U259">
        <v>0</v>
      </c>
      <c r="V259">
        <v>0</v>
      </c>
      <c r="W259">
        <v>0</v>
      </c>
      <c r="X259">
        <v>0</v>
      </c>
      <c r="Y259">
        <v>0</v>
      </c>
      <c r="Z259" s="5">
        <f t="shared" si="8"/>
        <v>2</v>
      </c>
      <c r="AA259" s="5">
        <f t="shared" si="9"/>
        <v>2</v>
      </c>
    </row>
    <row r="260" spans="1:27" x14ac:dyDescent="0.3">
      <c r="A260" t="s">
        <v>1091</v>
      </c>
      <c r="C260" t="s">
        <v>1092</v>
      </c>
      <c r="D260" t="s">
        <v>1093</v>
      </c>
      <c r="E260" t="s">
        <v>1094</v>
      </c>
      <c r="F260">
        <v>3</v>
      </c>
      <c r="G260">
        <v>3</v>
      </c>
      <c r="H260" t="s">
        <v>37</v>
      </c>
      <c r="I260" s="1">
        <v>0</v>
      </c>
      <c r="K260" s="2">
        <v>1</v>
      </c>
      <c r="L260" s="2">
        <v>1</v>
      </c>
      <c r="M260" s="2">
        <v>1</v>
      </c>
      <c r="Z260" s="5">
        <f t="shared" si="8"/>
        <v>3</v>
      </c>
      <c r="AA260" s="5">
        <f t="shared" si="9"/>
        <v>3</v>
      </c>
    </row>
    <row r="261" spans="1:27" x14ac:dyDescent="0.3">
      <c r="A261" t="s">
        <v>1091</v>
      </c>
      <c r="C261" t="s">
        <v>1095</v>
      </c>
      <c r="D261" t="s">
        <v>1096</v>
      </c>
      <c r="E261" t="s">
        <v>1097</v>
      </c>
      <c r="F261">
        <v>2</v>
      </c>
      <c r="G261">
        <v>2</v>
      </c>
      <c r="H261" t="s">
        <v>37</v>
      </c>
      <c r="I261" s="1">
        <v>0</v>
      </c>
      <c r="J261" s="2">
        <v>1</v>
      </c>
      <c r="K261" s="2">
        <v>1</v>
      </c>
      <c r="Z261" s="5">
        <f t="shared" si="8"/>
        <v>2</v>
      </c>
      <c r="AA261" s="5">
        <f t="shared" si="9"/>
        <v>2</v>
      </c>
    </row>
    <row r="262" spans="1:27" x14ac:dyDescent="0.3">
      <c r="A262" t="s">
        <v>1091</v>
      </c>
      <c r="C262" t="s">
        <v>1110</v>
      </c>
      <c r="D262" t="s">
        <v>1111</v>
      </c>
      <c r="E262" t="s">
        <v>1112</v>
      </c>
      <c r="F262">
        <v>1</v>
      </c>
      <c r="G262">
        <v>1</v>
      </c>
      <c r="H262" t="s">
        <v>37</v>
      </c>
      <c r="I262" s="1">
        <v>0</v>
      </c>
      <c r="J262" s="2">
        <v>1</v>
      </c>
      <c r="Z262" s="5">
        <f t="shared" si="8"/>
        <v>1</v>
      </c>
      <c r="AA262" s="5">
        <f t="shared" si="9"/>
        <v>1</v>
      </c>
    </row>
    <row r="263" spans="1:27" x14ac:dyDescent="0.3">
      <c r="A263" t="s">
        <v>1091</v>
      </c>
      <c r="C263" t="s">
        <v>1113</v>
      </c>
      <c r="D263" t="s">
        <v>1114</v>
      </c>
      <c r="E263" t="s">
        <v>1115</v>
      </c>
      <c r="F263">
        <v>2</v>
      </c>
      <c r="G263">
        <v>2</v>
      </c>
      <c r="H263" t="s">
        <v>37</v>
      </c>
      <c r="I263" s="1">
        <v>0</v>
      </c>
      <c r="J263" s="2">
        <v>1</v>
      </c>
      <c r="K263" s="2">
        <v>1</v>
      </c>
      <c r="Z263" s="5">
        <f t="shared" si="8"/>
        <v>2</v>
      </c>
      <c r="AA263" s="5">
        <f t="shared" si="9"/>
        <v>2</v>
      </c>
    </row>
    <row r="264" spans="1:27" x14ac:dyDescent="0.3">
      <c r="A264" t="s">
        <v>1091</v>
      </c>
      <c r="C264" t="s">
        <v>1116</v>
      </c>
      <c r="D264" t="s">
        <v>1117</v>
      </c>
      <c r="E264" t="s">
        <v>1118</v>
      </c>
      <c r="F264">
        <v>2</v>
      </c>
      <c r="G264">
        <v>2</v>
      </c>
      <c r="H264" t="s">
        <v>37</v>
      </c>
      <c r="I264" s="1">
        <v>0</v>
      </c>
      <c r="K264" s="2">
        <v>1</v>
      </c>
      <c r="L264" s="2">
        <v>1</v>
      </c>
      <c r="Z264" s="5">
        <f t="shared" si="8"/>
        <v>2</v>
      </c>
      <c r="AA264" s="5">
        <f t="shared" si="9"/>
        <v>2</v>
      </c>
    </row>
    <row r="265" spans="1:27" x14ac:dyDescent="0.3">
      <c r="A265" t="s">
        <v>1091</v>
      </c>
      <c r="C265" t="s">
        <v>1122</v>
      </c>
      <c r="D265" t="s">
        <v>1123</v>
      </c>
      <c r="E265" t="s">
        <v>1124</v>
      </c>
      <c r="F265">
        <v>1</v>
      </c>
      <c r="G265">
        <v>1</v>
      </c>
      <c r="H265" t="s">
        <v>32</v>
      </c>
      <c r="I265" s="1">
        <v>0</v>
      </c>
      <c r="J265" s="2">
        <v>1</v>
      </c>
      <c r="Z265" s="5">
        <f t="shared" si="8"/>
        <v>1</v>
      </c>
      <c r="AA265" s="5">
        <f t="shared" si="9"/>
        <v>1</v>
      </c>
    </row>
    <row r="266" spans="1:27" x14ac:dyDescent="0.3">
      <c r="A266" t="s">
        <v>1091</v>
      </c>
      <c r="C266" t="s">
        <v>1125</v>
      </c>
      <c r="D266" t="s">
        <v>1126</v>
      </c>
      <c r="E266" t="s">
        <v>1127</v>
      </c>
      <c r="F266">
        <v>2</v>
      </c>
      <c r="G266">
        <v>2</v>
      </c>
      <c r="H266" t="s">
        <v>48</v>
      </c>
      <c r="I266" s="1">
        <v>2</v>
      </c>
      <c r="Z266" s="5">
        <f t="shared" si="8"/>
        <v>0</v>
      </c>
      <c r="AA266" s="5">
        <f t="shared" si="9"/>
        <v>0</v>
      </c>
    </row>
    <row r="267" spans="1:27" x14ac:dyDescent="0.3">
      <c r="A267" t="s">
        <v>1091</v>
      </c>
      <c r="C267" t="s">
        <v>1128</v>
      </c>
      <c r="D267" t="s">
        <v>1129</v>
      </c>
      <c r="E267" t="s">
        <v>1130</v>
      </c>
      <c r="F267">
        <v>1</v>
      </c>
      <c r="G267">
        <v>1</v>
      </c>
      <c r="H267" t="s">
        <v>37</v>
      </c>
      <c r="I267" s="1">
        <v>0</v>
      </c>
      <c r="J267" s="2">
        <v>1</v>
      </c>
      <c r="Z267" s="5">
        <f t="shared" si="8"/>
        <v>1</v>
      </c>
      <c r="AA267" s="5">
        <f t="shared" si="9"/>
        <v>1</v>
      </c>
    </row>
    <row r="268" spans="1:27" x14ac:dyDescent="0.3">
      <c r="A268" t="s">
        <v>1091</v>
      </c>
      <c r="C268" t="s">
        <v>1131</v>
      </c>
      <c r="D268" t="s">
        <v>1132</v>
      </c>
      <c r="E268" t="s">
        <v>1133</v>
      </c>
      <c r="F268">
        <v>1</v>
      </c>
      <c r="G268">
        <v>1</v>
      </c>
      <c r="H268" t="s">
        <v>32</v>
      </c>
      <c r="I268" s="1">
        <v>0</v>
      </c>
      <c r="J268" s="2">
        <v>1</v>
      </c>
      <c r="Z268" s="5">
        <f t="shared" si="8"/>
        <v>1</v>
      </c>
      <c r="AA268" s="5">
        <f t="shared" si="9"/>
        <v>1</v>
      </c>
    </row>
    <row r="269" spans="1:27" x14ac:dyDescent="0.3">
      <c r="A269" t="s">
        <v>1091</v>
      </c>
      <c r="C269" t="s">
        <v>1134</v>
      </c>
      <c r="D269" t="s">
        <v>1135</v>
      </c>
      <c r="E269" t="s">
        <v>1136</v>
      </c>
      <c r="F269">
        <v>1</v>
      </c>
      <c r="G269">
        <v>1</v>
      </c>
      <c r="H269" t="s">
        <v>37</v>
      </c>
      <c r="I269" s="1">
        <v>0</v>
      </c>
      <c r="J269" s="2">
        <v>1</v>
      </c>
      <c r="Z269" s="5">
        <f t="shared" si="8"/>
        <v>1</v>
      </c>
      <c r="AA269" s="5">
        <f t="shared" si="9"/>
        <v>1</v>
      </c>
    </row>
    <row r="270" spans="1:27" x14ac:dyDescent="0.3">
      <c r="A270" t="s">
        <v>1091</v>
      </c>
      <c r="C270" t="s">
        <v>1137</v>
      </c>
      <c r="D270" t="s">
        <v>1138</v>
      </c>
      <c r="E270" t="s">
        <v>1139</v>
      </c>
      <c r="F270">
        <v>1</v>
      </c>
      <c r="G270">
        <v>1</v>
      </c>
      <c r="H270" t="s">
        <v>37</v>
      </c>
      <c r="I270" s="1">
        <v>0</v>
      </c>
      <c r="J270" s="2">
        <v>1</v>
      </c>
      <c r="K270" s="2">
        <v>0</v>
      </c>
      <c r="L270" s="2">
        <v>0</v>
      </c>
      <c r="M270" s="2">
        <v>0</v>
      </c>
      <c r="N270" s="2">
        <v>0</v>
      </c>
      <c r="O270">
        <v>0</v>
      </c>
      <c r="P270">
        <v>0</v>
      </c>
      <c r="Q270">
        <v>0</v>
      </c>
      <c r="R270">
        <v>0</v>
      </c>
      <c r="S270">
        <v>0</v>
      </c>
      <c r="T270">
        <v>0</v>
      </c>
      <c r="U270">
        <v>0</v>
      </c>
      <c r="V270">
        <v>0</v>
      </c>
      <c r="W270">
        <v>0</v>
      </c>
      <c r="X270">
        <v>0</v>
      </c>
      <c r="Y270">
        <v>0</v>
      </c>
      <c r="Z270" s="5">
        <f t="shared" si="8"/>
        <v>1</v>
      </c>
      <c r="AA270" s="5">
        <f t="shared" si="9"/>
        <v>1</v>
      </c>
    </row>
    <row r="271" spans="1:27" x14ac:dyDescent="0.3">
      <c r="A271" t="s">
        <v>1091</v>
      </c>
      <c r="C271" t="s">
        <v>1140</v>
      </c>
      <c r="D271" t="s">
        <v>1141</v>
      </c>
      <c r="E271" t="s">
        <v>1142</v>
      </c>
      <c r="F271">
        <v>1</v>
      </c>
      <c r="G271">
        <v>1</v>
      </c>
      <c r="H271" t="s">
        <v>37</v>
      </c>
      <c r="I271" s="1">
        <v>0</v>
      </c>
      <c r="J271" s="2">
        <v>1</v>
      </c>
      <c r="K271" s="2">
        <v>0</v>
      </c>
      <c r="L271" s="2">
        <v>0</v>
      </c>
      <c r="M271" s="2">
        <v>0</v>
      </c>
      <c r="N271" s="2">
        <v>0</v>
      </c>
      <c r="O271">
        <v>0</v>
      </c>
      <c r="P271">
        <v>0</v>
      </c>
      <c r="Q271">
        <v>0</v>
      </c>
      <c r="R271">
        <v>0</v>
      </c>
      <c r="S271">
        <v>0</v>
      </c>
      <c r="T271">
        <v>0</v>
      </c>
      <c r="U271">
        <v>0</v>
      </c>
      <c r="V271">
        <v>0</v>
      </c>
      <c r="W271">
        <v>0</v>
      </c>
      <c r="X271">
        <v>0</v>
      </c>
      <c r="Y271">
        <v>0</v>
      </c>
      <c r="Z271" s="5">
        <f t="shared" si="8"/>
        <v>1</v>
      </c>
      <c r="AA271" s="5">
        <f t="shared" si="9"/>
        <v>1</v>
      </c>
    </row>
    <row r="272" spans="1:27" x14ac:dyDescent="0.3">
      <c r="A272" t="s">
        <v>1091</v>
      </c>
      <c r="C272" t="s">
        <v>1143</v>
      </c>
      <c r="D272" t="s">
        <v>1144</v>
      </c>
      <c r="E272" t="s">
        <v>1145</v>
      </c>
      <c r="F272">
        <v>1</v>
      </c>
      <c r="G272">
        <v>1</v>
      </c>
      <c r="H272" t="s">
        <v>37</v>
      </c>
      <c r="I272" s="1">
        <v>0</v>
      </c>
      <c r="J272" s="2">
        <v>1</v>
      </c>
      <c r="K272" s="2">
        <v>0</v>
      </c>
      <c r="L272" s="2">
        <v>0</v>
      </c>
      <c r="M272" s="2">
        <v>0</v>
      </c>
      <c r="N272" s="2">
        <v>0</v>
      </c>
      <c r="O272">
        <v>0</v>
      </c>
      <c r="P272">
        <v>0</v>
      </c>
      <c r="Q272">
        <v>0</v>
      </c>
      <c r="R272">
        <v>0</v>
      </c>
      <c r="S272">
        <v>0</v>
      </c>
      <c r="T272">
        <v>0</v>
      </c>
      <c r="U272">
        <v>0</v>
      </c>
      <c r="V272">
        <v>0</v>
      </c>
      <c r="W272">
        <v>0</v>
      </c>
      <c r="X272">
        <v>0</v>
      </c>
      <c r="Y272">
        <v>0</v>
      </c>
      <c r="Z272" s="5">
        <f t="shared" si="8"/>
        <v>1</v>
      </c>
      <c r="AA272" s="5">
        <f t="shared" si="9"/>
        <v>1</v>
      </c>
    </row>
    <row r="273" spans="1:27" x14ac:dyDescent="0.3">
      <c r="A273" t="s">
        <v>1146</v>
      </c>
      <c r="C273" t="s">
        <v>1147</v>
      </c>
      <c r="D273" t="s">
        <v>1148</v>
      </c>
      <c r="E273" t="s">
        <v>1149</v>
      </c>
      <c r="F273">
        <v>1</v>
      </c>
      <c r="G273">
        <v>1</v>
      </c>
      <c r="H273" t="s">
        <v>48</v>
      </c>
      <c r="I273" s="1">
        <v>1</v>
      </c>
      <c r="J273" s="2">
        <v>1</v>
      </c>
      <c r="Z273" s="5">
        <f t="shared" si="8"/>
        <v>1</v>
      </c>
      <c r="AA273" s="5">
        <f t="shared" si="9"/>
        <v>1</v>
      </c>
    </row>
    <row r="274" spans="1:27" x14ac:dyDescent="0.3">
      <c r="A274" t="s">
        <v>1146</v>
      </c>
      <c r="C274" t="s">
        <v>1150</v>
      </c>
      <c r="D274" t="s">
        <v>1151</v>
      </c>
      <c r="E274" t="s">
        <v>1152</v>
      </c>
      <c r="F274">
        <v>1</v>
      </c>
      <c r="G274">
        <v>1</v>
      </c>
      <c r="H274" t="s">
        <v>32</v>
      </c>
      <c r="I274" s="1">
        <v>0</v>
      </c>
      <c r="J274" s="2">
        <v>1</v>
      </c>
      <c r="Z274" s="5">
        <f t="shared" si="8"/>
        <v>1</v>
      </c>
      <c r="AA274" s="5">
        <f t="shared" si="9"/>
        <v>1</v>
      </c>
    </row>
    <row r="275" spans="1:27" x14ac:dyDescent="0.3">
      <c r="A275" t="s">
        <v>1146</v>
      </c>
      <c r="C275" t="s">
        <v>1153</v>
      </c>
      <c r="D275" t="s">
        <v>1154</v>
      </c>
      <c r="E275" t="s">
        <v>1155</v>
      </c>
      <c r="F275">
        <v>2</v>
      </c>
      <c r="G275">
        <v>2</v>
      </c>
      <c r="H275" t="s">
        <v>32</v>
      </c>
      <c r="I275" s="1">
        <v>0</v>
      </c>
      <c r="K275" s="2">
        <v>1</v>
      </c>
      <c r="L275" s="2">
        <v>1</v>
      </c>
      <c r="Z275" s="5">
        <f t="shared" si="8"/>
        <v>2</v>
      </c>
      <c r="AA275" s="5">
        <f t="shared" si="9"/>
        <v>2</v>
      </c>
    </row>
    <row r="276" spans="1:27" x14ac:dyDescent="0.3">
      <c r="A276" t="s">
        <v>1146</v>
      </c>
      <c r="C276" t="s">
        <v>1156</v>
      </c>
      <c r="D276" t="s">
        <v>1157</v>
      </c>
      <c r="E276" t="s">
        <v>1158</v>
      </c>
      <c r="F276">
        <v>1</v>
      </c>
      <c r="G276">
        <v>1</v>
      </c>
      <c r="H276" t="s">
        <v>32</v>
      </c>
      <c r="I276" s="1">
        <v>0</v>
      </c>
      <c r="J276" s="2">
        <v>1</v>
      </c>
      <c r="Z276" s="5">
        <f t="shared" si="8"/>
        <v>1</v>
      </c>
      <c r="AA276" s="5">
        <f t="shared" si="9"/>
        <v>1</v>
      </c>
    </row>
    <row r="277" spans="1:27" x14ac:dyDescent="0.3">
      <c r="A277" t="s">
        <v>1146</v>
      </c>
      <c r="C277" t="s">
        <v>1159</v>
      </c>
      <c r="D277" t="s">
        <v>1160</v>
      </c>
      <c r="E277" t="s">
        <v>1161</v>
      </c>
      <c r="F277">
        <v>1</v>
      </c>
      <c r="G277">
        <v>1</v>
      </c>
      <c r="H277" t="s">
        <v>32</v>
      </c>
      <c r="I277" s="1">
        <v>0</v>
      </c>
      <c r="J277" s="2">
        <v>1</v>
      </c>
      <c r="Z277" s="5">
        <f t="shared" si="8"/>
        <v>1</v>
      </c>
      <c r="AA277" s="5">
        <f t="shared" si="9"/>
        <v>1</v>
      </c>
    </row>
    <row r="278" spans="1:27" x14ac:dyDescent="0.3">
      <c r="A278" t="s">
        <v>1162</v>
      </c>
      <c r="C278" t="s">
        <v>1163</v>
      </c>
      <c r="D278" t="s">
        <v>1164</v>
      </c>
      <c r="E278" t="s">
        <v>1165</v>
      </c>
      <c r="F278">
        <v>4</v>
      </c>
      <c r="G278">
        <v>4</v>
      </c>
      <c r="H278" t="s">
        <v>37</v>
      </c>
      <c r="I278" s="1">
        <v>0</v>
      </c>
      <c r="J278" s="2">
        <v>1</v>
      </c>
      <c r="K278" s="2">
        <v>1</v>
      </c>
      <c r="Z278" s="5">
        <f t="shared" si="8"/>
        <v>2</v>
      </c>
      <c r="AA278" s="5">
        <f t="shared" si="9"/>
        <v>2</v>
      </c>
    </row>
    <row r="279" spans="1:27" x14ac:dyDescent="0.3">
      <c r="A279" t="s">
        <v>1162</v>
      </c>
      <c r="C279" t="s">
        <v>1166</v>
      </c>
      <c r="D279" t="s">
        <v>1167</v>
      </c>
      <c r="E279" t="s">
        <v>1168</v>
      </c>
      <c r="F279">
        <v>1</v>
      </c>
      <c r="G279">
        <v>1</v>
      </c>
      <c r="H279" t="s">
        <v>48</v>
      </c>
      <c r="I279" s="1">
        <v>1</v>
      </c>
      <c r="Z279" s="5">
        <f t="shared" si="8"/>
        <v>0</v>
      </c>
      <c r="AA279" s="5">
        <f t="shared" si="9"/>
        <v>0</v>
      </c>
    </row>
    <row r="280" spans="1:27" x14ac:dyDescent="0.3">
      <c r="A280" t="s">
        <v>1162</v>
      </c>
      <c r="C280" t="s">
        <v>1169</v>
      </c>
      <c r="D280" t="s">
        <v>1170</v>
      </c>
      <c r="E280" t="s">
        <v>1171</v>
      </c>
      <c r="F280">
        <v>1</v>
      </c>
      <c r="G280">
        <v>1</v>
      </c>
      <c r="H280" t="s">
        <v>37</v>
      </c>
      <c r="I280" s="1">
        <v>0</v>
      </c>
      <c r="J280" s="2">
        <v>1</v>
      </c>
      <c r="Z280" s="5">
        <f t="shared" si="8"/>
        <v>1</v>
      </c>
      <c r="AA280" s="5">
        <f t="shared" si="9"/>
        <v>1</v>
      </c>
    </row>
    <row r="281" spans="1:27" x14ac:dyDescent="0.3">
      <c r="A281" t="s">
        <v>1172</v>
      </c>
      <c r="C281" t="s">
        <v>1173</v>
      </c>
      <c r="D281" t="s">
        <v>1174</v>
      </c>
      <c r="E281" t="s">
        <v>1175</v>
      </c>
      <c r="F281">
        <v>3</v>
      </c>
      <c r="G281">
        <v>3</v>
      </c>
      <c r="H281" t="s">
        <v>48</v>
      </c>
      <c r="I281" s="1">
        <v>3</v>
      </c>
      <c r="K281" s="2">
        <v>3</v>
      </c>
      <c r="Z281" s="5">
        <f t="shared" si="8"/>
        <v>3</v>
      </c>
      <c r="AA281" s="5">
        <f t="shared" si="9"/>
        <v>3</v>
      </c>
    </row>
    <row r="282" spans="1:27" x14ac:dyDescent="0.3">
      <c r="A282" t="s">
        <v>1176</v>
      </c>
      <c r="C282" t="s">
        <v>1177</v>
      </c>
      <c r="D282" t="s">
        <v>1178</v>
      </c>
      <c r="E282" t="s">
        <v>1179</v>
      </c>
      <c r="F282">
        <v>2</v>
      </c>
      <c r="G282">
        <v>2</v>
      </c>
      <c r="H282" t="s">
        <v>32</v>
      </c>
      <c r="I282" s="1">
        <v>0</v>
      </c>
      <c r="J282" s="2">
        <v>1</v>
      </c>
      <c r="K282" s="2">
        <v>1</v>
      </c>
      <c r="Z282" s="5">
        <f t="shared" si="8"/>
        <v>2</v>
      </c>
      <c r="AA282" s="5">
        <f t="shared" si="9"/>
        <v>2</v>
      </c>
    </row>
    <row r="283" spans="1:27" x14ac:dyDescent="0.3">
      <c r="A283" t="s">
        <v>1176</v>
      </c>
      <c r="C283" t="s">
        <v>1180</v>
      </c>
      <c r="D283" t="s">
        <v>1181</v>
      </c>
      <c r="E283" t="s">
        <v>1182</v>
      </c>
      <c r="F283">
        <v>1</v>
      </c>
      <c r="G283">
        <v>1</v>
      </c>
      <c r="H283" t="s">
        <v>37</v>
      </c>
      <c r="I283" s="1">
        <v>0</v>
      </c>
      <c r="J283" s="2">
        <v>1</v>
      </c>
      <c r="K283" s="2">
        <v>0</v>
      </c>
      <c r="L283" s="2">
        <v>0</v>
      </c>
      <c r="M283" s="2">
        <v>0</v>
      </c>
      <c r="N283" s="2">
        <v>0</v>
      </c>
      <c r="O283">
        <v>0</v>
      </c>
      <c r="P283">
        <v>0</v>
      </c>
      <c r="Q283">
        <v>0</v>
      </c>
      <c r="R283">
        <v>0</v>
      </c>
      <c r="S283">
        <v>0</v>
      </c>
      <c r="T283">
        <v>0</v>
      </c>
      <c r="U283">
        <v>0</v>
      </c>
      <c r="V283">
        <v>0</v>
      </c>
      <c r="W283">
        <v>0</v>
      </c>
      <c r="X283">
        <v>0</v>
      </c>
      <c r="Y283">
        <v>0</v>
      </c>
      <c r="Z283" s="5">
        <f t="shared" si="8"/>
        <v>1</v>
      </c>
      <c r="AA283" s="5">
        <f t="shared" si="9"/>
        <v>1</v>
      </c>
    </row>
    <row r="284" spans="1:27" x14ac:dyDescent="0.3">
      <c r="A284" t="s">
        <v>1183</v>
      </c>
      <c r="C284" t="s">
        <v>1184</v>
      </c>
      <c r="D284" t="s">
        <v>1185</v>
      </c>
      <c r="E284" t="s">
        <v>1186</v>
      </c>
      <c r="F284">
        <v>2</v>
      </c>
      <c r="G284">
        <v>2</v>
      </c>
      <c r="H284" t="s">
        <v>48</v>
      </c>
      <c r="I284" s="1">
        <v>1</v>
      </c>
      <c r="Z284" s="5">
        <f t="shared" si="8"/>
        <v>0</v>
      </c>
      <c r="AA284" s="5">
        <f t="shared" si="9"/>
        <v>0</v>
      </c>
    </row>
    <row r="285" spans="1:27" x14ac:dyDescent="0.3">
      <c r="A285" t="s">
        <v>1183</v>
      </c>
      <c r="C285" t="s">
        <v>1190</v>
      </c>
      <c r="D285" t="s">
        <v>1191</v>
      </c>
      <c r="E285" t="s">
        <v>1192</v>
      </c>
      <c r="F285">
        <v>4</v>
      </c>
      <c r="G285">
        <v>4</v>
      </c>
      <c r="H285" t="s">
        <v>32</v>
      </c>
      <c r="I285" s="1">
        <v>0</v>
      </c>
      <c r="J285" s="2">
        <v>1</v>
      </c>
      <c r="K285" s="2">
        <v>1</v>
      </c>
      <c r="L285" s="2">
        <v>1</v>
      </c>
      <c r="M285" s="2">
        <v>1</v>
      </c>
      <c r="N285" s="2">
        <v>0</v>
      </c>
      <c r="O285">
        <v>0</v>
      </c>
      <c r="P285">
        <v>0</v>
      </c>
      <c r="Q285">
        <v>0</v>
      </c>
      <c r="R285">
        <v>0</v>
      </c>
      <c r="S285">
        <v>0</v>
      </c>
      <c r="T285">
        <v>0</v>
      </c>
      <c r="U285">
        <v>0</v>
      </c>
      <c r="V285">
        <v>0</v>
      </c>
      <c r="W285">
        <v>0</v>
      </c>
      <c r="X285">
        <v>0</v>
      </c>
      <c r="Y285">
        <v>0</v>
      </c>
      <c r="Z285" s="5">
        <f t="shared" si="8"/>
        <v>4</v>
      </c>
      <c r="AA285" s="5">
        <f t="shared" si="9"/>
        <v>4</v>
      </c>
    </row>
    <row r="286" spans="1:27" x14ac:dyDescent="0.3">
      <c r="A286" t="s">
        <v>1193</v>
      </c>
      <c r="C286" t="s">
        <v>1197</v>
      </c>
      <c r="D286" t="s">
        <v>1198</v>
      </c>
      <c r="E286" t="s">
        <v>1199</v>
      </c>
      <c r="F286">
        <v>2</v>
      </c>
      <c r="G286">
        <v>2</v>
      </c>
      <c r="H286" t="s">
        <v>48</v>
      </c>
      <c r="I286" s="1">
        <v>2</v>
      </c>
      <c r="J286" s="2">
        <v>1</v>
      </c>
      <c r="Z286" s="5">
        <f t="shared" si="8"/>
        <v>1</v>
      </c>
      <c r="AA286" s="5">
        <f t="shared" si="9"/>
        <v>1</v>
      </c>
    </row>
    <row r="287" spans="1:27" x14ac:dyDescent="0.3">
      <c r="A287" t="s">
        <v>1193</v>
      </c>
      <c r="C287" t="s">
        <v>1200</v>
      </c>
      <c r="D287" t="s">
        <v>1201</v>
      </c>
      <c r="E287" t="s">
        <v>1202</v>
      </c>
      <c r="F287">
        <v>1</v>
      </c>
      <c r="G287">
        <v>1</v>
      </c>
      <c r="H287" t="s">
        <v>37</v>
      </c>
      <c r="I287" s="1">
        <v>0</v>
      </c>
      <c r="J287" s="2">
        <v>1</v>
      </c>
      <c r="Z287" s="5">
        <f t="shared" si="8"/>
        <v>1</v>
      </c>
      <c r="AA287" s="5">
        <f t="shared" si="9"/>
        <v>1</v>
      </c>
    </row>
    <row r="288" spans="1:27" x14ac:dyDescent="0.3">
      <c r="A288" t="s">
        <v>1193</v>
      </c>
      <c r="C288" t="s">
        <v>1203</v>
      </c>
      <c r="D288" t="s">
        <v>1204</v>
      </c>
      <c r="E288" t="s">
        <v>1205</v>
      </c>
      <c r="F288">
        <v>3</v>
      </c>
      <c r="G288">
        <v>0</v>
      </c>
      <c r="H288" t="s">
        <v>32</v>
      </c>
      <c r="I288" s="1">
        <v>0</v>
      </c>
      <c r="J288" s="2">
        <v>1</v>
      </c>
      <c r="K288" s="2">
        <v>1</v>
      </c>
      <c r="L288" s="2">
        <v>1</v>
      </c>
      <c r="Z288" s="5">
        <f t="shared" si="8"/>
        <v>3</v>
      </c>
      <c r="AA288" s="5">
        <f t="shared" si="9"/>
        <v>3</v>
      </c>
    </row>
    <row r="289" spans="1:27" x14ac:dyDescent="0.3">
      <c r="A289" t="s">
        <v>1193</v>
      </c>
      <c r="C289" t="s">
        <v>1209</v>
      </c>
      <c r="D289" t="s">
        <v>1210</v>
      </c>
      <c r="E289" t="s">
        <v>1211</v>
      </c>
      <c r="F289">
        <v>1</v>
      </c>
      <c r="G289">
        <v>1</v>
      </c>
      <c r="H289" t="s">
        <v>48</v>
      </c>
      <c r="I289" s="1">
        <v>0</v>
      </c>
      <c r="Z289" s="5">
        <f t="shared" si="8"/>
        <v>0</v>
      </c>
      <c r="AA289" s="5">
        <f t="shared" si="9"/>
        <v>0</v>
      </c>
    </row>
    <row r="290" spans="1:27" x14ac:dyDescent="0.3">
      <c r="A290" t="s">
        <v>1215</v>
      </c>
      <c r="C290" t="s">
        <v>1216</v>
      </c>
      <c r="D290" t="s">
        <v>1217</v>
      </c>
      <c r="E290" t="s">
        <v>1218</v>
      </c>
      <c r="F290">
        <v>2</v>
      </c>
      <c r="G290">
        <v>0</v>
      </c>
      <c r="H290" t="s">
        <v>37</v>
      </c>
      <c r="I290" s="1">
        <v>0</v>
      </c>
      <c r="J290" s="2">
        <v>1</v>
      </c>
      <c r="K290" s="2">
        <v>1</v>
      </c>
      <c r="Z290" s="5">
        <f t="shared" si="8"/>
        <v>2</v>
      </c>
      <c r="AA290" s="5">
        <f t="shared" si="9"/>
        <v>2</v>
      </c>
    </row>
    <row r="291" spans="1:27" x14ac:dyDescent="0.3">
      <c r="A291" t="s">
        <v>1219</v>
      </c>
      <c r="C291" t="s">
        <v>1228</v>
      </c>
      <c r="D291" t="s">
        <v>1229</v>
      </c>
      <c r="E291" t="s">
        <v>1230</v>
      </c>
      <c r="F291">
        <v>1</v>
      </c>
      <c r="G291">
        <v>1</v>
      </c>
      <c r="H291" t="s">
        <v>37</v>
      </c>
      <c r="I291" s="1">
        <v>0</v>
      </c>
      <c r="J291" s="2">
        <v>1</v>
      </c>
      <c r="Z291" s="5">
        <f t="shared" si="8"/>
        <v>1</v>
      </c>
      <c r="AA291" s="5">
        <f t="shared" si="9"/>
        <v>1</v>
      </c>
    </row>
    <row r="292" spans="1:27" x14ac:dyDescent="0.3">
      <c r="A292" t="s">
        <v>1219</v>
      </c>
      <c r="C292" t="s">
        <v>1231</v>
      </c>
      <c r="D292" t="s">
        <v>1232</v>
      </c>
      <c r="E292" t="s">
        <v>1233</v>
      </c>
      <c r="F292">
        <v>2</v>
      </c>
      <c r="G292">
        <v>2</v>
      </c>
      <c r="H292" t="s">
        <v>37</v>
      </c>
      <c r="I292" s="1">
        <v>0</v>
      </c>
      <c r="J292" s="2">
        <v>1</v>
      </c>
      <c r="Z292" s="5">
        <f t="shared" si="8"/>
        <v>1</v>
      </c>
      <c r="AA292" s="5">
        <f t="shared" si="9"/>
        <v>1</v>
      </c>
    </row>
    <row r="293" spans="1:27" x14ac:dyDescent="0.3">
      <c r="A293" t="s">
        <v>1219</v>
      </c>
      <c r="C293" t="s">
        <v>1234</v>
      </c>
      <c r="D293" t="s">
        <v>1235</v>
      </c>
      <c r="E293" t="s">
        <v>1236</v>
      </c>
      <c r="F293">
        <v>1</v>
      </c>
      <c r="G293">
        <v>1</v>
      </c>
      <c r="H293" t="s">
        <v>37</v>
      </c>
      <c r="I293" s="1">
        <v>0</v>
      </c>
      <c r="J293" s="2">
        <v>1</v>
      </c>
      <c r="Z293" s="5">
        <f t="shared" si="8"/>
        <v>1</v>
      </c>
      <c r="AA293" s="5">
        <f t="shared" si="9"/>
        <v>1</v>
      </c>
    </row>
    <row r="294" spans="1:27" x14ac:dyDescent="0.3">
      <c r="A294" t="s">
        <v>1219</v>
      </c>
      <c r="C294" t="s">
        <v>1237</v>
      </c>
      <c r="D294" t="s">
        <v>1238</v>
      </c>
      <c r="E294" t="s">
        <v>1239</v>
      </c>
      <c r="F294">
        <v>1</v>
      </c>
      <c r="G294">
        <v>1</v>
      </c>
      <c r="H294" t="s">
        <v>32</v>
      </c>
      <c r="I294" s="1">
        <v>0</v>
      </c>
      <c r="K294" s="2">
        <v>1</v>
      </c>
      <c r="Z294" s="5">
        <f t="shared" si="8"/>
        <v>1</v>
      </c>
      <c r="AA294" s="5">
        <f t="shared" si="9"/>
        <v>1</v>
      </c>
    </row>
    <row r="295" spans="1:27" x14ac:dyDescent="0.3">
      <c r="A295" t="s">
        <v>1219</v>
      </c>
      <c r="C295" t="s">
        <v>1240</v>
      </c>
      <c r="D295" t="s">
        <v>1238</v>
      </c>
      <c r="E295" t="s">
        <v>1239</v>
      </c>
      <c r="F295">
        <v>1</v>
      </c>
      <c r="G295">
        <v>1</v>
      </c>
      <c r="H295" t="s">
        <v>32</v>
      </c>
      <c r="I295" s="1">
        <v>0</v>
      </c>
      <c r="K295" s="2">
        <v>1</v>
      </c>
      <c r="Z295" s="5">
        <f t="shared" si="8"/>
        <v>1</v>
      </c>
      <c r="AA295" s="5">
        <f t="shared" si="9"/>
        <v>1</v>
      </c>
    </row>
    <row r="296" spans="1:27" x14ac:dyDescent="0.3">
      <c r="A296" t="s">
        <v>1219</v>
      </c>
      <c r="C296" t="s">
        <v>1241</v>
      </c>
      <c r="D296" t="s">
        <v>1242</v>
      </c>
      <c r="E296" t="s">
        <v>1243</v>
      </c>
      <c r="F296">
        <v>1</v>
      </c>
      <c r="G296">
        <v>1</v>
      </c>
      <c r="H296" t="s">
        <v>32</v>
      </c>
      <c r="I296" s="1">
        <v>0</v>
      </c>
      <c r="J296" s="2">
        <v>1</v>
      </c>
      <c r="Z296" s="5">
        <f t="shared" si="8"/>
        <v>1</v>
      </c>
      <c r="AA296" s="5">
        <f t="shared" si="9"/>
        <v>1</v>
      </c>
    </row>
    <row r="297" spans="1:27" x14ac:dyDescent="0.3">
      <c r="A297" t="s">
        <v>1219</v>
      </c>
      <c r="C297" t="s">
        <v>1244</v>
      </c>
      <c r="D297" t="s">
        <v>1245</v>
      </c>
      <c r="E297" t="s">
        <v>1246</v>
      </c>
      <c r="F297">
        <v>1</v>
      </c>
      <c r="G297">
        <v>1</v>
      </c>
      <c r="H297" t="s">
        <v>37</v>
      </c>
      <c r="I297" s="1">
        <v>0</v>
      </c>
      <c r="J297" s="2">
        <v>1</v>
      </c>
      <c r="Z297" s="5">
        <f t="shared" si="8"/>
        <v>1</v>
      </c>
      <c r="AA297" s="5">
        <f t="shared" si="9"/>
        <v>1</v>
      </c>
    </row>
    <row r="298" spans="1:27" x14ac:dyDescent="0.3">
      <c r="A298" t="s">
        <v>1219</v>
      </c>
      <c r="C298" t="s">
        <v>1247</v>
      </c>
      <c r="D298" t="s">
        <v>1248</v>
      </c>
      <c r="E298" t="s">
        <v>1249</v>
      </c>
      <c r="F298">
        <v>1</v>
      </c>
      <c r="G298">
        <v>1</v>
      </c>
      <c r="H298" t="s">
        <v>32</v>
      </c>
      <c r="I298" s="1">
        <v>0</v>
      </c>
      <c r="J298" s="2">
        <v>1</v>
      </c>
      <c r="Z298" s="5">
        <f t="shared" si="8"/>
        <v>1</v>
      </c>
      <c r="AA298" s="5">
        <f t="shared" si="9"/>
        <v>1</v>
      </c>
    </row>
    <row r="299" spans="1:27" x14ac:dyDescent="0.3">
      <c r="A299" t="s">
        <v>1219</v>
      </c>
      <c r="C299" t="s">
        <v>1250</v>
      </c>
      <c r="D299" t="s">
        <v>1251</v>
      </c>
      <c r="E299" t="s">
        <v>1252</v>
      </c>
      <c r="F299">
        <v>1</v>
      </c>
      <c r="G299">
        <v>1</v>
      </c>
      <c r="H299" t="s">
        <v>32</v>
      </c>
      <c r="I299" s="1">
        <v>0</v>
      </c>
      <c r="J299" s="2">
        <v>1</v>
      </c>
      <c r="Z299" s="5">
        <f t="shared" si="8"/>
        <v>1</v>
      </c>
      <c r="AA299" s="5">
        <f t="shared" si="9"/>
        <v>1</v>
      </c>
    </row>
    <row r="300" spans="1:27" x14ac:dyDescent="0.3">
      <c r="A300" t="s">
        <v>1219</v>
      </c>
      <c r="C300" t="s">
        <v>1253</v>
      </c>
      <c r="D300" t="s">
        <v>1254</v>
      </c>
      <c r="E300" t="s">
        <v>1255</v>
      </c>
      <c r="F300">
        <v>1</v>
      </c>
      <c r="G300">
        <v>1</v>
      </c>
      <c r="H300" t="s">
        <v>37</v>
      </c>
      <c r="I300" s="1">
        <v>0</v>
      </c>
      <c r="J300" s="2">
        <v>1</v>
      </c>
      <c r="Z300" s="5">
        <f t="shared" si="8"/>
        <v>1</v>
      </c>
      <c r="AA300" s="5">
        <f t="shared" si="9"/>
        <v>1</v>
      </c>
    </row>
    <row r="301" spans="1:27" x14ac:dyDescent="0.3">
      <c r="A301" t="s">
        <v>1219</v>
      </c>
      <c r="C301" t="s">
        <v>1256</v>
      </c>
      <c r="D301" t="s">
        <v>1257</v>
      </c>
      <c r="E301" t="s">
        <v>1252</v>
      </c>
      <c r="F301">
        <v>1</v>
      </c>
      <c r="G301">
        <v>1</v>
      </c>
      <c r="H301" t="s">
        <v>32</v>
      </c>
      <c r="I301" s="1">
        <v>0</v>
      </c>
      <c r="J301" s="2">
        <v>1</v>
      </c>
      <c r="Z301" s="5">
        <f t="shared" si="8"/>
        <v>1</v>
      </c>
      <c r="AA301" s="5">
        <f t="shared" si="9"/>
        <v>1</v>
      </c>
    </row>
    <row r="302" spans="1:27" x14ac:dyDescent="0.3">
      <c r="A302" t="s">
        <v>1219</v>
      </c>
      <c r="C302" t="s">
        <v>1261</v>
      </c>
      <c r="D302" t="s">
        <v>1262</v>
      </c>
      <c r="E302" t="s">
        <v>1263</v>
      </c>
      <c r="F302">
        <v>1</v>
      </c>
      <c r="G302">
        <v>1</v>
      </c>
      <c r="H302" t="s">
        <v>37</v>
      </c>
      <c r="I302" s="1">
        <v>0</v>
      </c>
      <c r="J302" s="2">
        <v>1</v>
      </c>
      <c r="Z302" s="5">
        <f t="shared" si="8"/>
        <v>1</v>
      </c>
      <c r="AA302" s="5">
        <f t="shared" si="9"/>
        <v>1</v>
      </c>
    </row>
    <row r="303" spans="1:27" x14ac:dyDescent="0.3">
      <c r="A303" t="s">
        <v>1219</v>
      </c>
      <c r="C303" t="s">
        <v>1264</v>
      </c>
      <c r="D303" t="s">
        <v>1265</v>
      </c>
      <c r="E303" t="s">
        <v>1266</v>
      </c>
      <c r="F303">
        <v>2</v>
      </c>
      <c r="G303">
        <v>2</v>
      </c>
      <c r="H303" t="s">
        <v>37</v>
      </c>
      <c r="I303" s="1">
        <v>0</v>
      </c>
      <c r="J303" s="2">
        <v>1</v>
      </c>
      <c r="K303" s="2">
        <v>1</v>
      </c>
      <c r="Z303" s="5">
        <f t="shared" si="8"/>
        <v>2</v>
      </c>
      <c r="AA303" s="5">
        <f t="shared" si="9"/>
        <v>2</v>
      </c>
    </row>
    <row r="304" spans="1:27" x14ac:dyDescent="0.3">
      <c r="A304" t="s">
        <v>1219</v>
      </c>
      <c r="C304" t="s">
        <v>1267</v>
      </c>
      <c r="D304" t="s">
        <v>1268</v>
      </c>
      <c r="E304" t="s">
        <v>1081</v>
      </c>
      <c r="F304">
        <v>1</v>
      </c>
      <c r="G304">
        <v>1</v>
      </c>
      <c r="H304" t="s">
        <v>32</v>
      </c>
      <c r="I304" s="1">
        <v>0</v>
      </c>
      <c r="J304" s="2">
        <v>1</v>
      </c>
      <c r="Z304" s="5">
        <f t="shared" si="8"/>
        <v>1</v>
      </c>
      <c r="AA304" s="5">
        <f t="shared" si="9"/>
        <v>1</v>
      </c>
    </row>
    <row r="305" spans="1:27" x14ac:dyDescent="0.3">
      <c r="A305" t="s">
        <v>1219</v>
      </c>
      <c r="C305" t="s">
        <v>1269</v>
      </c>
      <c r="D305" t="s">
        <v>1268</v>
      </c>
      <c r="E305" t="s">
        <v>1270</v>
      </c>
      <c r="F305">
        <v>2</v>
      </c>
      <c r="G305">
        <v>2</v>
      </c>
      <c r="H305" t="s">
        <v>32</v>
      </c>
      <c r="I305" s="1">
        <v>0</v>
      </c>
      <c r="J305" s="2">
        <v>2</v>
      </c>
      <c r="Z305" s="5">
        <f t="shared" si="8"/>
        <v>2</v>
      </c>
      <c r="AA305" s="5">
        <f t="shared" si="9"/>
        <v>2</v>
      </c>
    </row>
    <row r="306" spans="1:27" x14ac:dyDescent="0.3">
      <c r="A306" t="s">
        <v>1219</v>
      </c>
      <c r="C306" t="s">
        <v>1271</v>
      </c>
      <c r="D306" t="s">
        <v>1262</v>
      </c>
      <c r="E306" t="s">
        <v>1272</v>
      </c>
      <c r="F306">
        <v>1</v>
      </c>
      <c r="G306">
        <v>1</v>
      </c>
      <c r="H306" t="s">
        <v>37</v>
      </c>
      <c r="I306" s="1">
        <v>0</v>
      </c>
      <c r="J306" s="2">
        <v>1</v>
      </c>
      <c r="K306" s="2">
        <v>1</v>
      </c>
      <c r="Z306" s="5">
        <f t="shared" si="8"/>
        <v>2</v>
      </c>
      <c r="AA306" s="5">
        <f t="shared" si="9"/>
        <v>2</v>
      </c>
    </row>
    <row r="307" spans="1:27" x14ac:dyDescent="0.3">
      <c r="A307" t="s">
        <v>1219</v>
      </c>
      <c r="C307" t="s">
        <v>1273</v>
      </c>
      <c r="D307" t="s">
        <v>1274</v>
      </c>
      <c r="E307" t="s">
        <v>1275</v>
      </c>
      <c r="F307">
        <v>1</v>
      </c>
      <c r="G307">
        <v>1</v>
      </c>
      <c r="H307" t="s">
        <v>32</v>
      </c>
      <c r="I307" s="1">
        <v>0</v>
      </c>
      <c r="J307" s="2">
        <v>1</v>
      </c>
      <c r="K307" s="2">
        <v>0</v>
      </c>
      <c r="L307" s="2">
        <v>0</v>
      </c>
      <c r="M307" s="2">
        <v>0</v>
      </c>
      <c r="N307" s="2">
        <v>0</v>
      </c>
      <c r="O307">
        <v>0</v>
      </c>
      <c r="P307">
        <v>0</v>
      </c>
      <c r="Q307">
        <v>0</v>
      </c>
      <c r="R307">
        <v>0</v>
      </c>
      <c r="S307">
        <v>0</v>
      </c>
      <c r="T307">
        <v>0</v>
      </c>
      <c r="U307">
        <v>0</v>
      </c>
      <c r="V307">
        <v>0</v>
      </c>
      <c r="W307">
        <v>0</v>
      </c>
      <c r="X307">
        <v>0</v>
      </c>
      <c r="Y307">
        <v>0</v>
      </c>
      <c r="Z307" s="5">
        <f t="shared" si="8"/>
        <v>1</v>
      </c>
      <c r="AA307" s="5">
        <f t="shared" si="9"/>
        <v>1</v>
      </c>
    </row>
    <row r="308" spans="1:27" x14ac:dyDescent="0.3">
      <c r="A308" t="s">
        <v>1219</v>
      </c>
      <c r="C308" t="s">
        <v>1276</v>
      </c>
      <c r="D308" t="s">
        <v>1277</v>
      </c>
      <c r="E308" t="s">
        <v>1278</v>
      </c>
      <c r="F308">
        <v>1</v>
      </c>
      <c r="G308">
        <v>1</v>
      </c>
      <c r="H308" t="s">
        <v>32</v>
      </c>
      <c r="I308" s="1">
        <v>0</v>
      </c>
      <c r="J308" s="2">
        <v>0</v>
      </c>
      <c r="K308" s="2">
        <v>1</v>
      </c>
      <c r="L308" s="2">
        <v>0</v>
      </c>
      <c r="M308" s="2">
        <v>0</v>
      </c>
      <c r="N308" s="2">
        <v>0</v>
      </c>
      <c r="O308">
        <v>0</v>
      </c>
      <c r="P308">
        <v>0</v>
      </c>
      <c r="Q308">
        <v>0</v>
      </c>
      <c r="R308">
        <v>0</v>
      </c>
      <c r="S308">
        <v>0</v>
      </c>
      <c r="T308">
        <v>0</v>
      </c>
      <c r="U308">
        <v>0</v>
      </c>
      <c r="V308">
        <v>0</v>
      </c>
      <c r="W308">
        <v>0</v>
      </c>
      <c r="X308">
        <v>0</v>
      </c>
      <c r="Y308">
        <v>0</v>
      </c>
      <c r="Z308" s="5">
        <f t="shared" si="8"/>
        <v>1</v>
      </c>
      <c r="AA308" s="5">
        <f t="shared" si="9"/>
        <v>1</v>
      </c>
    </row>
    <row r="309" spans="1:27" x14ac:dyDescent="0.3">
      <c r="A309" t="s">
        <v>1279</v>
      </c>
      <c r="C309" t="s">
        <v>1280</v>
      </c>
      <c r="D309" t="s">
        <v>1281</v>
      </c>
      <c r="E309" t="s">
        <v>1282</v>
      </c>
      <c r="F309">
        <v>4</v>
      </c>
      <c r="G309">
        <v>2</v>
      </c>
      <c r="H309" t="s">
        <v>37</v>
      </c>
      <c r="I309" s="1">
        <v>0</v>
      </c>
      <c r="J309" s="2">
        <v>1</v>
      </c>
      <c r="K309" s="2">
        <v>1</v>
      </c>
      <c r="Z309" s="5">
        <f t="shared" si="8"/>
        <v>2</v>
      </c>
      <c r="AA309" s="5">
        <f t="shared" si="9"/>
        <v>2</v>
      </c>
    </row>
    <row r="310" spans="1:27" x14ac:dyDescent="0.3">
      <c r="A310" t="s">
        <v>1279</v>
      </c>
      <c r="C310" t="s">
        <v>1283</v>
      </c>
      <c r="D310" t="s">
        <v>1284</v>
      </c>
      <c r="E310" t="s">
        <v>1285</v>
      </c>
      <c r="F310">
        <v>1</v>
      </c>
      <c r="G310">
        <v>1</v>
      </c>
      <c r="H310" t="s">
        <v>37</v>
      </c>
      <c r="I310" s="1">
        <v>0</v>
      </c>
      <c r="J310" s="2">
        <v>1</v>
      </c>
      <c r="Z310" s="5">
        <f t="shared" si="8"/>
        <v>1</v>
      </c>
      <c r="AA310" s="5">
        <f t="shared" si="9"/>
        <v>1</v>
      </c>
    </row>
    <row r="311" spans="1:27" x14ac:dyDescent="0.3">
      <c r="A311" t="s">
        <v>1279</v>
      </c>
      <c r="C311" t="s">
        <v>1286</v>
      </c>
      <c r="D311" t="s">
        <v>1287</v>
      </c>
      <c r="E311" t="s">
        <v>1288</v>
      </c>
      <c r="F311">
        <v>2</v>
      </c>
      <c r="G311">
        <v>2</v>
      </c>
      <c r="H311" t="s">
        <v>37</v>
      </c>
      <c r="I311" s="1">
        <v>0</v>
      </c>
      <c r="J311" s="2">
        <v>1</v>
      </c>
      <c r="K311" s="2">
        <v>1</v>
      </c>
      <c r="Z311" s="5">
        <f t="shared" si="8"/>
        <v>2</v>
      </c>
      <c r="AA311" s="5">
        <f t="shared" si="9"/>
        <v>2</v>
      </c>
    </row>
    <row r="312" spans="1:27" x14ac:dyDescent="0.3">
      <c r="A312" t="s">
        <v>1279</v>
      </c>
      <c r="C312" t="s">
        <v>1289</v>
      </c>
      <c r="D312" t="s">
        <v>1290</v>
      </c>
      <c r="E312" t="s">
        <v>642</v>
      </c>
      <c r="F312">
        <v>1</v>
      </c>
      <c r="G312">
        <v>1</v>
      </c>
      <c r="H312" t="s">
        <v>48</v>
      </c>
      <c r="I312" s="1">
        <v>1</v>
      </c>
      <c r="Z312" s="5">
        <f t="shared" si="8"/>
        <v>0</v>
      </c>
      <c r="AA312" s="5">
        <f t="shared" si="9"/>
        <v>0</v>
      </c>
    </row>
    <row r="313" spans="1:27" x14ac:dyDescent="0.3">
      <c r="A313" t="s">
        <v>1279</v>
      </c>
      <c r="C313" t="s">
        <v>1291</v>
      </c>
      <c r="D313" t="s">
        <v>1292</v>
      </c>
      <c r="E313" t="s">
        <v>1293</v>
      </c>
      <c r="F313">
        <v>2</v>
      </c>
      <c r="G313">
        <v>2</v>
      </c>
      <c r="H313" t="s">
        <v>37</v>
      </c>
      <c r="I313" s="1">
        <v>0</v>
      </c>
      <c r="J313" s="2">
        <v>2</v>
      </c>
      <c r="Z313" s="5">
        <f t="shared" si="8"/>
        <v>2</v>
      </c>
      <c r="AA313" s="5">
        <f t="shared" si="9"/>
        <v>2</v>
      </c>
    </row>
    <row r="314" spans="1:27" x14ac:dyDescent="0.3">
      <c r="A314" t="s">
        <v>1279</v>
      </c>
      <c r="C314" t="s">
        <v>1294</v>
      </c>
      <c r="D314" t="s">
        <v>1295</v>
      </c>
      <c r="E314" t="s">
        <v>1296</v>
      </c>
      <c r="F314">
        <v>1</v>
      </c>
      <c r="G314">
        <v>1</v>
      </c>
      <c r="H314" t="s">
        <v>32</v>
      </c>
      <c r="I314" s="1">
        <v>0</v>
      </c>
      <c r="J314" s="2">
        <v>1</v>
      </c>
      <c r="Z314" s="5">
        <f t="shared" si="8"/>
        <v>1</v>
      </c>
      <c r="AA314" s="5">
        <f t="shared" si="9"/>
        <v>1</v>
      </c>
    </row>
    <row r="315" spans="1:27" x14ac:dyDescent="0.3">
      <c r="A315" t="s">
        <v>1279</v>
      </c>
      <c r="C315" t="s">
        <v>1297</v>
      </c>
      <c r="D315" t="s">
        <v>1298</v>
      </c>
      <c r="E315" t="s">
        <v>1299</v>
      </c>
      <c r="F315">
        <v>1</v>
      </c>
      <c r="G315">
        <v>1</v>
      </c>
      <c r="H315" t="s">
        <v>48</v>
      </c>
      <c r="I315" s="1">
        <v>1</v>
      </c>
      <c r="Z315" s="5">
        <f t="shared" si="8"/>
        <v>0</v>
      </c>
      <c r="AA315" s="5">
        <f t="shared" si="9"/>
        <v>0</v>
      </c>
    </row>
    <row r="316" spans="1:27" x14ac:dyDescent="0.3">
      <c r="A316" t="s">
        <v>1279</v>
      </c>
      <c r="C316" t="s">
        <v>1300</v>
      </c>
      <c r="D316" t="s">
        <v>1301</v>
      </c>
      <c r="E316" t="s">
        <v>1302</v>
      </c>
      <c r="F316">
        <v>1</v>
      </c>
      <c r="G316">
        <v>1</v>
      </c>
      <c r="H316" t="s">
        <v>37</v>
      </c>
      <c r="I316" s="1">
        <v>0</v>
      </c>
      <c r="J316" s="2">
        <v>1</v>
      </c>
      <c r="K316" s="2">
        <v>0</v>
      </c>
      <c r="L316" s="2">
        <v>0</v>
      </c>
      <c r="M316" s="2">
        <v>0</v>
      </c>
      <c r="N316" s="2">
        <v>0</v>
      </c>
      <c r="O316">
        <v>0</v>
      </c>
      <c r="P316">
        <v>0</v>
      </c>
      <c r="Q316">
        <v>0</v>
      </c>
      <c r="R316">
        <v>0</v>
      </c>
      <c r="S316">
        <v>0</v>
      </c>
      <c r="T316">
        <v>0</v>
      </c>
      <c r="U316">
        <v>0</v>
      </c>
      <c r="V316">
        <v>0</v>
      </c>
      <c r="W316">
        <v>0</v>
      </c>
      <c r="X316">
        <v>0</v>
      </c>
      <c r="Y316">
        <v>0</v>
      </c>
      <c r="Z316" s="5">
        <f t="shared" si="8"/>
        <v>1</v>
      </c>
      <c r="AA316" s="5">
        <f t="shared" si="9"/>
        <v>1</v>
      </c>
    </row>
    <row r="317" spans="1:27" x14ac:dyDescent="0.3">
      <c r="A317" t="s">
        <v>1303</v>
      </c>
      <c r="C317" t="s">
        <v>1304</v>
      </c>
      <c r="D317" t="s">
        <v>1305</v>
      </c>
      <c r="E317" t="s">
        <v>1306</v>
      </c>
      <c r="F317">
        <v>1</v>
      </c>
      <c r="G317">
        <v>1</v>
      </c>
      <c r="H317" t="s">
        <v>48</v>
      </c>
      <c r="I317" s="1">
        <v>1</v>
      </c>
      <c r="Z317" s="5">
        <f t="shared" si="8"/>
        <v>0</v>
      </c>
      <c r="AA317" s="5">
        <f t="shared" si="9"/>
        <v>0</v>
      </c>
    </row>
    <row r="318" spans="1:27" x14ac:dyDescent="0.3">
      <c r="A318" t="s">
        <v>1303</v>
      </c>
      <c r="C318" t="s">
        <v>1307</v>
      </c>
      <c r="D318" t="s">
        <v>1308</v>
      </c>
      <c r="E318" t="s">
        <v>1309</v>
      </c>
      <c r="F318">
        <v>1</v>
      </c>
      <c r="G318">
        <v>1</v>
      </c>
      <c r="H318" t="s">
        <v>37</v>
      </c>
      <c r="I318" s="1">
        <v>0</v>
      </c>
      <c r="K318" s="2">
        <v>1</v>
      </c>
      <c r="Z318" s="5">
        <f t="shared" si="8"/>
        <v>1</v>
      </c>
      <c r="AA318" s="5">
        <f t="shared" si="9"/>
        <v>1</v>
      </c>
    </row>
    <row r="319" spans="1:27" x14ac:dyDescent="0.3">
      <c r="A319" t="s">
        <v>1303</v>
      </c>
      <c r="C319" t="s">
        <v>1310</v>
      </c>
      <c r="D319" t="s">
        <v>1311</v>
      </c>
      <c r="E319" t="s">
        <v>1312</v>
      </c>
      <c r="F319">
        <v>1</v>
      </c>
      <c r="G319">
        <v>1</v>
      </c>
      <c r="H319" t="s">
        <v>48</v>
      </c>
      <c r="I319" s="1">
        <v>1</v>
      </c>
      <c r="J319" s="2">
        <v>1</v>
      </c>
      <c r="Z319" s="5">
        <f t="shared" si="8"/>
        <v>1</v>
      </c>
      <c r="AA319" s="5">
        <f t="shared" si="9"/>
        <v>1</v>
      </c>
    </row>
    <row r="320" spans="1:27" x14ac:dyDescent="0.3">
      <c r="A320" t="s">
        <v>1303</v>
      </c>
      <c r="C320" t="s">
        <v>1313</v>
      </c>
      <c r="D320" t="s">
        <v>1314</v>
      </c>
      <c r="E320" t="s">
        <v>1315</v>
      </c>
      <c r="F320">
        <v>1</v>
      </c>
      <c r="G320">
        <v>1</v>
      </c>
      <c r="H320" t="s">
        <v>48</v>
      </c>
      <c r="I320" s="1">
        <v>1</v>
      </c>
      <c r="Z320" s="5">
        <f t="shared" si="8"/>
        <v>0</v>
      </c>
      <c r="AA320" s="5">
        <f t="shared" si="9"/>
        <v>0</v>
      </c>
    </row>
    <row r="321" spans="1:27" x14ac:dyDescent="0.3">
      <c r="A321" t="s">
        <v>1303</v>
      </c>
      <c r="C321" t="s">
        <v>1319</v>
      </c>
      <c r="D321" t="s">
        <v>1320</v>
      </c>
      <c r="E321" t="s">
        <v>1321</v>
      </c>
      <c r="F321">
        <v>1</v>
      </c>
      <c r="G321">
        <v>1</v>
      </c>
      <c r="H321" t="s">
        <v>32</v>
      </c>
      <c r="I321" s="1">
        <v>0</v>
      </c>
      <c r="J321" s="2">
        <v>0</v>
      </c>
      <c r="K321" s="2">
        <v>1</v>
      </c>
      <c r="L321" s="2">
        <v>0</v>
      </c>
      <c r="M321" s="2">
        <v>0</v>
      </c>
      <c r="N321" s="2">
        <v>0</v>
      </c>
      <c r="O321">
        <v>0</v>
      </c>
      <c r="P321">
        <v>0</v>
      </c>
      <c r="Q321">
        <v>0</v>
      </c>
      <c r="R321">
        <v>0</v>
      </c>
      <c r="S321">
        <v>0</v>
      </c>
      <c r="T321">
        <v>0</v>
      </c>
      <c r="U321">
        <v>0</v>
      </c>
      <c r="V321">
        <v>0</v>
      </c>
      <c r="W321">
        <v>0</v>
      </c>
      <c r="X321">
        <v>0</v>
      </c>
      <c r="Y321">
        <v>0</v>
      </c>
      <c r="Z321" s="5">
        <f t="shared" si="8"/>
        <v>1</v>
      </c>
      <c r="AA321" s="5">
        <f t="shared" si="9"/>
        <v>1</v>
      </c>
    </row>
    <row r="322" spans="1:27" x14ac:dyDescent="0.3">
      <c r="A322" t="s">
        <v>1322</v>
      </c>
      <c r="C322" t="s">
        <v>1323</v>
      </c>
      <c r="D322" t="s">
        <v>1324</v>
      </c>
      <c r="E322" t="s">
        <v>1325</v>
      </c>
      <c r="F322">
        <v>1</v>
      </c>
      <c r="G322">
        <v>1</v>
      </c>
      <c r="H322" t="s">
        <v>32</v>
      </c>
      <c r="I322" s="1">
        <v>0</v>
      </c>
      <c r="J322" s="2">
        <v>1</v>
      </c>
      <c r="Z322" s="5">
        <f t="shared" ref="Z322:Z353" si="10">SUM(J322:Y322)</f>
        <v>1</v>
      </c>
      <c r="AA322" s="5">
        <f t="shared" ref="AA322:AA353" si="11">SUM(J322:N322)</f>
        <v>1</v>
      </c>
    </row>
    <row r="323" spans="1:27" x14ac:dyDescent="0.3">
      <c r="A323" t="s">
        <v>1322</v>
      </c>
      <c r="C323" t="s">
        <v>1326</v>
      </c>
      <c r="D323" t="s">
        <v>1327</v>
      </c>
      <c r="E323" t="s">
        <v>1328</v>
      </c>
      <c r="F323">
        <v>2</v>
      </c>
      <c r="G323">
        <v>2</v>
      </c>
      <c r="H323" t="s">
        <v>32</v>
      </c>
      <c r="I323" s="1">
        <v>0</v>
      </c>
      <c r="J323" s="2">
        <v>1</v>
      </c>
      <c r="K323" s="2">
        <v>1</v>
      </c>
      <c r="Z323" s="5">
        <f t="shared" si="10"/>
        <v>2</v>
      </c>
      <c r="AA323" s="5">
        <f t="shared" si="11"/>
        <v>2</v>
      </c>
    </row>
    <row r="324" spans="1:27" x14ac:dyDescent="0.3">
      <c r="A324" t="s">
        <v>1329</v>
      </c>
      <c r="C324" t="s">
        <v>1330</v>
      </c>
      <c r="D324" t="s">
        <v>1331</v>
      </c>
      <c r="E324" t="s">
        <v>1332</v>
      </c>
      <c r="F324">
        <v>1</v>
      </c>
      <c r="G324">
        <v>1</v>
      </c>
      <c r="H324" t="s">
        <v>37</v>
      </c>
      <c r="I324" s="1">
        <v>0</v>
      </c>
      <c r="J324" s="2">
        <v>1</v>
      </c>
      <c r="Z324" s="5">
        <f t="shared" si="10"/>
        <v>1</v>
      </c>
      <c r="AA324" s="5">
        <f t="shared" si="11"/>
        <v>1</v>
      </c>
    </row>
    <row r="325" spans="1:27" x14ac:dyDescent="0.3">
      <c r="A325" t="s">
        <v>1329</v>
      </c>
      <c r="C325" t="s">
        <v>1333</v>
      </c>
      <c r="D325" t="s">
        <v>1334</v>
      </c>
      <c r="E325" t="s">
        <v>1335</v>
      </c>
      <c r="F325">
        <v>1</v>
      </c>
      <c r="G325">
        <v>1</v>
      </c>
      <c r="H325" t="s">
        <v>37</v>
      </c>
      <c r="I325" s="1">
        <v>0</v>
      </c>
      <c r="J325" s="2">
        <v>1</v>
      </c>
      <c r="K325" s="2">
        <v>0</v>
      </c>
      <c r="L325" s="2">
        <v>0</v>
      </c>
      <c r="M325" s="2">
        <v>0</v>
      </c>
      <c r="N325" s="2">
        <v>0</v>
      </c>
      <c r="O325">
        <v>0</v>
      </c>
      <c r="P325">
        <v>0</v>
      </c>
      <c r="Q325">
        <v>0</v>
      </c>
      <c r="R325">
        <v>0</v>
      </c>
      <c r="S325">
        <v>0</v>
      </c>
      <c r="T325">
        <v>0</v>
      </c>
      <c r="U325">
        <v>0</v>
      </c>
      <c r="V325">
        <v>0</v>
      </c>
      <c r="W325">
        <v>0</v>
      </c>
      <c r="X325">
        <v>0</v>
      </c>
      <c r="Y325">
        <v>0</v>
      </c>
      <c r="Z325" s="5">
        <f t="shared" si="10"/>
        <v>1</v>
      </c>
      <c r="AA325" s="5">
        <f t="shared" si="11"/>
        <v>1</v>
      </c>
    </row>
    <row r="326" spans="1:27" x14ac:dyDescent="0.3">
      <c r="A326" t="s">
        <v>1329</v>
      </c>
      <c r="C326" t="s">
        <v>1336</v>
      </c>
      <c r="D326" t="s">
        <v>1337</v>
      </c>
      <c r="E326" t="s">
        <v>1338</v>
      </c>
      <c r="F326">
        <v>1</v>
      </c>
      <c r="G326">
        <v>1</v>
      </c>
      <c r="H326" t="s">
        <v>37</v>
      </c>
      <c r="I326" s="1">
        <v>0</v>
      </c>
      <c r="J326" s="2">
        <v>1</v>
      </c>
      <c r="K326" s="2">
        <v>0</v>
      </c>
      <c r="L326" s="2">
        <v>0</v>
      </c>
      <c r="M326" s="2">
        <v>0</v>
      </c>
      <c r="N326" s="2">
        <v>0</v>
      </c>
      <c r="O326">
        <v>0</v>
      </c>
      <c r="P326">
        <v>0</v>
      </c>
      <c r="Q326">
        <v>0</v>
      </c>
      <c r="R326">
        <v>0</v>
      </c>
      <c r="S326">
        <v>0</v>
      </c>
      <c r="T326">
        <v>0</v>
      </c>
      <c r="U326">
        <v>0</v>
      </c>
      <c r="V326">
        <v>0</v>
      </c>
      <c r="W326">
        <v>0</v>
      </c>
      <c r="X326">
        <v>0</v>
      </c>
      <c r="Y326">
        <v>0</v>
      </c>
      <c r="Z326" s="5">
        <f t="shared" si="10"/>
        <v>1</v>
      </c>
      <c r="AA326" s="5">
        <f t="shared" si="11"/>
        <v>1</v>
      </c>
    </row>
    <row r="327" spans="1:27" x14ac:dyDescent="0.3">
      <c r="A327" t="s">
        <v>1339</v>
      </c>
      <c r="C327" t="s">
        <v>1340</v>
      </c>
      <c r="D327" t="s">
        <v>1341</v>
      </c>
      <c r="E327" t="s">
        <v>1342</v>
      </c>
      <c r="F327">
        <v>2</v>
      </c>
      <c r="G327">
        <v>2</v>
      </c>
      <c r="H327" t="s">
        <v>37</v>
      </c>
      <c r="I327" s="1">
        <v>0</v>
      </c>
      <c r="J327" s="2">
        <v>1</v>
      </c>
      <c r="Z327" s="5">
        <f t="shared" si="10"/>
        <v>1</v>
      </c>
      <c r="AA327" s="5">
        <f t="shared" si="11"/>
        <v>1</v>
      </c>
    </row>
    <row r="328" spans="1:27" x14ac:dyDescent="0.3">
      <c r="A328" t="s">
        <v>1343</v>
      </c>
      <c r="C328" t="s">
        <v>1344</v>
      </c>
      <c r="D328" t="s">
        <v>1345</v>
      </c>
      <c r="E328" t="s">
        <v>1346</v>
      </c>
      <c r="F328">
        <v>1</v>
      </c>
      <c r="G328">
        <v>1</v>
      </c>
      <c r="H328" t="s">
        <v>37</v>
      </c>
      <c r="I328" s="1">
        <v>0</v>
      </c>
      <c r="J328" s="2">
        <v>1</v>
      </c>
      <c r="Z328" s="5">
        <f t="shared" si="10"/>
        <v>1</v>
      </c>
      <c r="AA328" s="5">
        <f t="shared" si="11"/>
        <v>1</v>
      </c>
    </row>
    <row r="329" spans="1:27" x14ac:dyDescent="0.3">
      <c r="A329" t="s">
        <v>1347</v>
      </c>
      <c r="C329" t="s">
        <v>1348</v>
      </c>
      <c r="D329" t="s">
        <v>1349</v>
      </c>
      <c r="E329" t="s">
        <v>1350</v>
      </c>
      <c r="F329">
        <v>1</v>
      </c>
      <c r="G329">
        <v>1</v>
      </c>
      <c r="H329" t="s">
        <v>48</v>
      </c>
      <c r="I329" s="1">
        <v>0</v>
      </c>
      <c r="Z329" s="5">
        <f t="shared" si="10"/>
        <v>0</v>
      </c>
      <c r="AA329" s="5">
        <f t="shared" si="11"/>
        <v>0</v>
      </c>
    </row>
    <row r="330" spans="1:27" x14ac:dyDescent="0.3">
      <c r="A330" t="s">
        <v>1347</v>
      </c>
      <c r="C330" t="s">
        <v>1351</v>
      </c>
      <c r="D330" t="s">
        <v>1352</v>
      </c>
      <c r="E330" t="s">
        <v>1353</v>
      </c>
      <c r="F330">
        <v>1</v>
      </c>
      <c r="G330">
        <v>1</v>
      </c>
      <c r="H330" t="s">
        <v>32</v>
      </c>
      <c r="I330" s="1">
        <v>0</v>
      </c>
      <c r="J330" s="2">
        <v>1</v>
      </c>
      <c r="Z330" s="5">
        <f t="shared" si="10"/>
        <v>1</v>
      </c>
      <c r="AA330" s="5">
        <f t="shared" si="11"/>
        <v>1</v>
      </c>
    </row>
    <row r="331" spans="1:27" x14ac:dyDescent="0.3">
      <c r="A331" t="s">
        <v>1347</v>
      </c>
      <c r="C331" t="s">
        <v>1354</v>
      </c>
      <c r="D331" t="s">
        <v>1355</v>
      </c>
      <c r="E331" t="s">
        <v>1356</v>
      </c>
      <c r="F331">
        <v>1</v>
      </c>
      <c r="G331">
        <v>1</v>
      </c>
      <c r="H331" t="s">
        <v>32</v>
      </c>
      <c r="I331" s="1">
        <v>0</v>
      </c>
      <c r="J331" s="2">
        <v>1</v>
      </c>
      <c r="Z331" s="5">
        <f t="shared" si="10"/>
        <v>1</v>
      </c>
      <c r="AA331" s="5">
        <f t="shared" si="11"/>
        <v>1</v>
      </c>
    </row>
    <row r="332" spans="1:27" x14ac:dyDescent="0.3">
      <c r="A332" t="s">
        <v>1347</v>
      </c>
      <c r="C332" t="s">
        <v>1357</v>
      </c>
      <c r="D332" t="s">
        <v>1358</v>
      </c>
      <c r="E332" t="s">
        <v>1359</v>
      </c>
      <c r="F332">
        <v>1</v>
      </c>
      <c r="G332">
        <v>1</v>
      </c>
      <c r="H332" t="s">
        <v>32</v>
      </c>
      <c r="I332" s="1">
        <v>0</v>
      </c>
      <c r="J332" s="2">
        <v>1</v>
      </c>
      <c r="Z332" s="5">
        <f t="shared" si="10"/>
        <v>1</v>
      </c>
      <c r="AA332" s="5">
        <f t="shared" si="11"/>
        <v>1</v>
      </c>
    </row>
    <row r="333" spans="1:27" x14ac:dyDescent="0.3">
      <c r="A333" t="s">
        <v>1347</v>
      </c>
      <c r="C333" t="s">
        <v>1360</v>
      </c>
      <c r="D333" t="s">
        <v>1361</v>
      </c>
      <c r="E333" t="s">
        <v>1362</v>
      </c>
      <c r="F333">
        <v>1</v>
      </c>
      <c r="G333">
        <v>1</v>
      </c>
      <c r="H333" t="s">
        <v>32</v>
      </c>
      <c r="I333" s="1">
        <v>0</v>
      </c>
      <c r="J333" s="2">
        <v>1</v>
      </c>
      <c r="Z333" s="5">
        <f t="shared" si="10"/>
        <v>1</v>
      </c>
      <c r="AA333" s="5">
        <f t="shared" si="11"/>
        <v>1</v>
      </c>
    </row>
    <row r="334" spans="1:27" x14ac:dyDescent="0.3">
      <c r="A334" t="s">
        <v>1366</v>
      </c>
      <c r="C334" t="s">
        <v>1371</v>
      </c>
      <c r="D334" t="s">
        <v>1372</v>
      </c>
      <c r="E334" t="s">
        <v>1373</v>
      </c>
      <c r="F334">
        <v>1</v>
      </c>
      <c r="G334">
        <v>1</v>
      </c>
      <c r="H334" t="s">
        <v>37</v>
      </c>
      <c r="I334" s="1">
        <v>0</v>
      </c>
      <c r="J334" s="2">
        <v>1</v>
      </c>
      <c r="Z334" s="5">
        <f t="shared" si="10"/>
        <v>1</v>
      </c>
      <c r="AA334" s="5">
        <f t="shared" si="11"/>
        <v>1</v>
      </c>
    </row>
    <row r="335" spans="1:27" x14ac:dyDescent="0.3">
      <c r="A335" t="s">
        <v>1381</v>
      </c>
      <c r="C335" t="s">
        <v>1382</v>
      </c>
      <c r="D335" t="s">
        <v>1383</v>
      </c>
      <c r="E335" t="s">
        <v>1384</v>
      </c>
      <c r="F335">
        <v>1</v>
      </c>
      <c r="G335">
        <v>1</v>
      </c>
      <c r="H335" t="s">
        <v>37</v>
      </c>
      <c r="I335" s="1">
        <v>0</v>
      </c>
      <c r="J335" s="2">
        <v>1</v>
      </c>
      <c r="Z335" s="5">
        <f t="shared" si="10"/>
        <v>1</v>
      </c>
      <c r="AA335" s="5">
        <f t="shared" si="11"/>
        <v>1</v>
      </c>
    </row>
    <row r="336" spans="1:27" x14ac:dyDescent="0.3">
      <c r="A336" t="s">
        <v>1381</v>
      </c>
      <c r="C336" t="s">
        <v>1385</v>
      </c>
      <c r="D336" t="s">
        <v>1386</v>
      </c>
      <c r="E336" t="s">
        <v>1387</v>
      </c>
      <c r="F336">
        <v>1</v>
      </c>
      <c r="G336">
        <v>1</v>
      </c>
      <c r="H336" t="s">
        <v>37</v>
      </c>
      <c r="I336" s="1">
        <v>0</v>
      </c>
      <c r="J336" s="2">
        <v>1</v>
      </c>
      <c r="Z336" s="5">
        <f t="shared" si="10"/>
        <v>1</v>
      </c>
      <c r="AA336" s="5">
        <f t="shared" si="11"/>
        <v>1</v>
      </c>
    </row>
    <row r="337" spans="1:27" x14ac:dyDescent="0.3">
      <c r="A337" t="s">
        <v>1381</v>
      </c>
      <c r="C337" t="s">
        <v>1391</v>
      </c>
      <c r="D337" t="s">
        <v>1392</v>
      </c>
      <c r="E337" t="s">
        <v>1393</v>
      </c>
      <c r="F337">
        <v>1</v>
      </c>
      <c r="G337">
        <v>1</v>
      </c>
      <c r="H337" t="s">
        <v>32</v>
      </c>
      <c r="I337" s="1">
        <v>0</v>
      </c>
      <c r="K337" s="2">
        <v>1</v>
      </c>
      <c r="Z337" s="5">
        <f t="shared" si="10"/>
        <v>1</v>
      </c>
      <c r="AA337" s="5">
        <f t="shared" si="11"/>
        <v>1</v>
      </c>
    </row>
    <row r="338" spans="1:27" x14ac:dyDescent="0.3">
      <c r="A338" t="s">
        <v>1381</v>
      </c>
      <c r="C338" t="s">
        <v>1394</v>
      </c>
      <c r="D338" t="s">
        <v>1395</v>
      </c>
      <c r="E338" t="s">
        <v>1396</v>
      </c>
      <c r="F338">
        <v>1</v>
      </c>
      <c r="G338">
        <v>1</v>
      </c>
      <c r="H338" t="s">
        <v>32</v>
      </c>
      <c r="I338" s="1">
        <v>0</v>
      </c>
      <c r="K338" s="2">
        <v>1</v>
      </c>
      <c r="Z338" s="5">
        <f t="shared" si="10"/>
        <v>1</v>
      </c>
      <c r="AA338" s="5">
        <f t="shared" si="11"/>
        <v>1</v>
      </c>
    </row>
    <row r="339" spans="1:27" x14ac:dyDescent="0.3">
      <c r="A339" t="s">
        <v>1381</v>
      </c>
      <c r="C339" t="s">
        <v>1397</v>
      </c>
      <c r="D339" t="s">
        <v>1398</v>
      </c>
      <c r="E339" t="s">
        <v>1399</v>
      </c>
      <c r="F339">
        <v>1</v>
      </c>
      <c r="G339">
        <v>1</v>
      </c>
      <c r="H339" t="s">
        <v>37</v>
      </c>
      <c r="I339" s="1">
        <v>0</v>
      </c>
      <c r="K339" s="2">
        <v>1</v>
      </c>
      <c r="Z339" s="5">
        <f t="shared" si="10"/>
        <v>1</v>
      </c>
      <c r="AA339" s="5">
        <f t="shared" si="11"/>
        <v>1</v>
      </c>
    </row>
    <row r="340" spans="1:27" x14ac:dyDescent="0.3">
      <c r="A340" t="s">
        <v>1381</v>
      </c>
      <c r="C340" t="s">
        <v>1400</v>
      </c>
      <c r="D340" t="s">
        <v>1401</v>
      </c>
      <c r="E340" t="s">
        <v>1402</v>
      </c>
      <c r="F340">
        <v>1</v>
      </c>
      <c r="G340">
        <v>1</v>
      </c>
      <c r="H340" t="s">
        <v>48</v>
      </c>
      <c r="I340" s="1">
        <v>1</v>
      </c>
      <c r="Z340" s="5">
        <f t="shared" si="10"/>
        <v>0</v>
      </c>
      <c r="AA340" s="5">
        <f t="shared" si="11"/>
        <v>0</v>
      </c>
    </row>
    <row r="341" spans="1:27" x14ac:dyDescent="0.3">
      <c r="A341" t="s">
        <v>1381</v>
      </c>
      <c r="C341" t="s">
        <v>1403</v>
      </c>
      <c r="D341" t="s">
        <v>1404</v>
      </c>
      <c r="E341" t="s">
        <v>1405</v>
      </c>
      <c r="F341">
        <v>1</v>
      </c>
      <c r="G341">
        <v>1</v>
      </c>
      <c r="H341" t="s">
        <v>48</v>
      </c>
      <c r="I341" s="1">
        <v>1</v>
      </c>
      <c r="Z341" s="5">
        <f t="shared" si="10"/>
        <v>0</v>
      </c>
      <c r="AA341" s="5">
        <f t="shared" si="11"/>
        <v>0</v>
      </c>
    </row>
    <row r="342" spans="1:27" x14ac:dyDescent="0.3">
      <c r="A342" t="s">
        <v>1381</v>
      </c>
      <c r="C342" t="s">
        <v>1406</v>
      </c>
      <c r="D342" t="s">
        <v>1407</v>
      </c>
      <c r="E342" t="s">
        <v>1408</v>
      </c>
      <c r="F342">
        <v>1</v>
      </c>
      <c r="G342">
        <v>1</v>
      </c>
      <c r="H342" t="s">
        <v>37</v>
      </c>
      <c r="I342" s="1">
        <v>0</v>
      </c>
      <c r="J342" s="2">
        <v>1</v>
      </c>
      <c r="Z342" s="5">
        <f t="shared" si="10"/>
        <v>1</v>
      </c>
      <c r="AA342" s="5">
        <f t="shared" si="11"/>
        <v>1</v>
      </c>
    </row>
    <row r="343" spans="1:27" x14ac:dyDescent="0.3">
      <c r="A343" t="s">
        <v>1381</v>
      </c>
      <c r="C343" t="s">
        <v>1409</v>
      </c>
      <c r="D343" t="s">
        <v>1410</v>
      </c>
      <c r="E343" t="s">
        <v>1411</v>
      </c>
      <c r="F343">
        <v>2</v>
      </c>
      <c r="G343">
        <v>2</v>
      </c>
      <c r="H343" t="s">
        <v>32</v>
      </c>
      <c r="I343" s="1">
        <v>0</v>
      </c>
      <c r="J343" s="2">
        <v>1</v>
      </c>
      <c r="K343" s="2">
        <v>1</v>
      </c>
      <c r="Z343" s="5">
        <f t="shared" si="10"/>
        <v>2</v>
      </c>
      <c r="AA343" s="5">
        <f t="shared" si="11"/>
        <v>2</v>
      </c>
    </row>
    <row r="344" spans="1:27" x14ac:dyDescent="0.3">
      <c r="A344" t="s">
        <v>1381</v>
      </c>
      <c r="C344" t="s">
        <v>1412</v>
      </c>
      <c r="D344" t="s">
        <v>1413</v>
      </c>
      <c r="E344" t="s">
        <v>1414</v>
      </c>
      <c r="F344">
        <v>1</v>
      </c>
      <c r="G344">
        <v>1</v>
      </c>
      <c r="H344" t="s">
        <v>37</v>
      </c>
      <c r="I344" s="1">
        <v>0</v>
      </c>
      <c r="J344" s="2">
        <v>1</v>
      </c>
      <c r="Z344" s="5">
        <f t="shared" si="10"/>
        <v>1</v>
      </c>
      <c r="AA344" s="5">
        <f t="shared" si="11"/>
        <v>1</v>
      </c>
    </row>
    <row r="345" spans="1:27" x14ac:dyDescent="0.3">
      <c r="A345" t="s">
        <v>1381</v>
      </c>
      <c r="C345" t="s">
        <v>1419</v>
      </c>
      <c r="D345" t="s">
        <v>1420</v>
      </c>
      <c r="E345" t="s">
        <v>1421</v>
      </c>
      <c r="F345">
        <v>1</v>
      </c>
      <c r="G345">
        <v>1</v>
      </c>
      <c r="H345" t="s">
        <v>37</v>
      </c>
      <c r="I345" s="1">
        <v>0</v>
      </c>
      <c r="J345" s="2">
        <v>1</v>
      </c>
      <c r="Z345" s="5">
        <f t="shared" si="10"/>
        <v>1</v>
      </c>
      <c r="AA345" s="5">
        <f t="shared" si="11"/>
        <v>1</v>
      </c>
    </row>
    <row r="346" spans="1:27" x14ac:dyDescent="0.3">
      <c r="A346" t="s">
        <v>1381</v>
      </c>
      <c r="C346" t="s">
        <v>1422</v>
      </c>
      <c r="D346" t="s">
        <v>1423</v>
      </c>
      <c r="E346" t="s">
        <v>1424</v>
      </c>
      <c r="F346">
        <v>1</v>
      </c>
      <c r="G346">
        <v>1</v>
      </c>
      <c r="H346" t="s">
        <v>37</v>
      </c>
      <c r="I346" s="1">
        <v>0</v>
      </c>
      <c r="J346" s="2">
        <v>1</v>
      </c>
      <c r="Z346" s="5">
        <f t="shared" si="10"/>
        <v>1</v>
      </c>
      <c r="AA346" s="5">
        <f t="shared" si="11"/>
        <v>1</v>
      </c>
    </row>
    <row r="347" spans="1:27" x14ac:dyDescent="0.3">
      <c r="A347" t="s">
        <v>1381</v>
      </c>
      <c r="C347" t="s">
        <v>1425</v>
      </c>
      <c r="D347" t="s">
        <v>1426</v>
      </c>
      <c r="E347" t="s">
        <v>1427</v>
      </c>
      <c r="F347">
        <v>1</v>
      </c>
      <c r="G347">
        <v>1</v>
      </c>
      <c r="H347" t="s">
        <v>37</v>
      </c>
      <c r="I347" s="1">
        <v>0</v>
      </c>
      <c r="J347" s="2">
        <v>1</v>
      </c>
      <c r="K347" s="2">
        <v>0</v>
      </c>
      <c r="L347" s="2">
        <v>0</v>
      </c>
      <c r="M347" s="2">
        <v>0</v>
      </c>
      <c r="N347" s="2">
        <v>0</v>
      </c>
      <c r="O347">
        <v>0</v>
      </c>
      <c r="P347">
        <v>0</v>
      </c>
      <c r="Q347">
        <v>0</v>
      </c>
      <c r="R347">
        <v>0</v>
      </c>
      <c r="S347">
        <v>0</v>
      </c>
      <c r="T347">
        <v>0</v>
      </c>
      <c r="U347">
        <v>0</v>
      </c>
      <c r="V347">
        <v>0</v>
      </c>
      <c r="W347">
        <v>0</v>
      </c>
      <c r="X347">
        <v>0</v>
      </c>
      <c r="Y347">
        <v>0</v>
      </c>
      <c r="Z347" s="5">
        <f t="shared" si="10"/>
        <v>1</v>
      </c>
      <c r="AA347" s="5">
        <f t="shared" si="11"/>
        <v>1</v>
      </c>
    </row>
    <row r="348" spans="1:27" x14ac:dyDescent="0.3">
      <c r="A348" t="s">
        <v>1381</v>
      </c>
      <c r="C348" t="s">
        <v>1428</v>
      </c>
      <c r="D348" t="s">
        <v>1429</v>
      </c>
      <c r="E348" t="s">
        <v>1430</v>
      </c>
      <c r="F348">
        <v>1</v>
      </c>
      <c r="G348">
        <v>1</v>
      </c>
      <c r="H348" t="s">
        <v>37</v>
      </c>
      <c r="I348" s="1">
        <v>0</v>
      </c>
      <c r="K348" s="2">
        <v>1</v>
      </c>
      <c r="Z348" s="5">
        <f t="shared" si="10"/>
        <v>1</v>
      </c>
      <c r="AA348" s="5">
        <f t="shared" si="11"/>
        <v>1</v>
      </c>
    </row>
    <row r="349" spans="1:27" x14ac:dyDescent="0.3">
      <c r="A349" t="s">
        <v>1381</v>
      </c>
      <c r="C349" t="s">
        <v>1431</v>
      </c>
      <c r="D349" t="s">
        <v>1432</v>
      </c>
      <c r="E349" t="s">
        <v>1433</v>
      </c>
      <c r="F349">
        <v>1</v>
      </c>
      <c r="G349">
        <v>1</v>
      </c>
      <c r="H349" t="s">
        <v>37</v>
      </c>
      <c r="I349" s="1">
        <v>0</v>
      </c>
      <c r="J349" s="2">
        <v>1</v>
      </c>
      <c r="K349" s="2">
        <v>0</v>
      </c>
      <c r="L349" s="2">
        <v>0</v>
      </c>
      <c r="M349" s="2">
        <v>0</v>
      </c>
      <c r="N349" s="2">
        <v>0</v>
      </c>
      <c r="O349">
        <v>0</v>
      </c>
      <c r="P349">
        <v>0</v>
      </c>
      <c r="Q349">
        <v>0</v>
      </c>
      <c r="R349">
        <v>0</v>
      </c>
      <c r="S349">
        <v>0</v>
      </c>
      <c r="T349">
        <v>0</v>
      </c>
      <c r="U349">
        <v>0</v>
      </c>
      <c r="V349">
        <v>0</v>
      </c>
      <c r="W349">
        <v>0</v>
      </c>
      <c r="X349">
        <v>0</v>
      </c>
      <c r="Y349">
        <v>0</v>
      </c>
      <c r="Z349" s="5">
        <f t="shared" si="10"/>
        <v>1</v>
      </c>
      <c r="AA349" s="5">
        <f t="shared" si="11"/>
        <v>1</v>
      </c>
    </row>
    <row r="350" spans="1:27" x14ac:dyDescent="0.3">
      <c r="A350" t="s">
        <v>1381</v>
      </c>
      <c r="C350" t="s">
        <v>1434</v>
      </c>
      <c r="D350" t="s">
        <v>1435</v>
      </c>
      <c r="E350" t="s">
        <v>1436</v>
      </c>
      <c r="F350">
        <v>1</v>
      </c>
      <c r="G350">
        <v>1</v>
      </c>
      <c r="H350" t="s">
        <v>37</v>
      </c>
      <c r="I350" s="1">
        <v>0</v>
      </c>
      <c r="K350" s="2">
        <v>1</v>
      </c>
      <c r="Z350" s="5">
        <f t="shared" si="10"/>
        <v>1</v>
      </c>
      <c r="AA350" s="5">
        <f t="shared" si="11"/>
        <v>1</v>
      </c>
    </row>
    <row r="351" spans="1:27" x14ac:dyDescent="0.3">
      <c r="A351" t="s">
        <v>1437</v>
      </c>
      <c r="C351" t="s">
        <v>1438</v>
      </c>
      <c r="D351" t="s">
        <v>1439</v>
      </c>
      <c r="E351" t="s">
        <v>1440</v>
      </c>
      <c r="F351">
        <v>1</v>
      </c>
      <c r="G351">
        <v>1</v>
      </c>
      <c r="H351" t="s">
        <v>32</v>
      </c>
      <c r="I351" s="1">
        <v>0</v>
      </c>
      <c r="J351" s="2">
        <v>1</v>
      </c>
      <c r="K351" s="2">
        <v>0</v>
      </c>
      <c r="L351" s="2">
        <v>0</v>
      </c>
      <c r="M351" s="2">
        <v>0</v>
      </c>
      <c r="N351" s="2">
        <v>0</v>
      </c>
      <c r="O351">
        <v>0</v>
      </c>
      <c r="P351">
        <v>0</v>
      </c>
      <c r="Q351">
        <v>0</v>
      </c>
      <c r="R351">
        <v>0</v>
      </c>
      <c r="S351">
        <v>0</v>
      </c>
      <c r="T351">
        <v>0</v>
      </c>
      <c r="U351">
        <v>0</v>
      </c>
      <c r="V351">
        <v>0</v>
      </c>
      <c r="W351">
        <v>0</v>
      </c>
      <c r="X351">
        <v>0</v>
      </c>
      <c r="Y351">
        <v>0</v>
      </c>
      <c r="Z351" s="5">
        <f t="shared" si="10"/>
        <v>1</v>
      </c>
      <c r="AA351" s="5">
        <f t="shared" si="11"/>
        <v>1</v>
      </c>
    </row>
    <row r="352" spans="1:27" x14ac:dyDescent="0.3">
      <c r="A352" t="s">
        <v>1437</v>
      </c>
      <c r="C352" t="s">
        <v>1441</v>
      </c>
      <c r="D352" t="s">
        <v>1442</v>
      </c>
      <c r="E352" t="s">
        <v>1443</v>
      </c>
      <c r="F352">
        <v>2</v>
      </c>
      <c r="G352">
        <v>2</v>
      </c>
      <c r="H352" t="s">
        <v>32</v>
      </c>
      <c r="I352" s="1">
        <v>0</v>
      </c>
      <c r="J352" s="2">
        <v>1</v>
      </c>
      <c r="K352" s="2">
        <v>1</v>
      </c>
      <c r="L352" s="2">
        <v>0</v>
      </c>
      <c r="M352" s="2">
        <v>0</v>
      </c>
      <c r="N352" s="2">
        <v>0</v>
      </c>
      <c r="O352">
        <v>0</v>
      </c>
      <c r="P352">
        <v>0</v>
      </c>
      <c r="Q352">
        <v>0</v>
      </c>
      <c r="R352">
        <v>0</v>
      </c>
      <c r="S352">
        <v>0</v>
      </c>
      <c r="T352">
        <v>0</v>
      </c>
      <c r="U352">
        <v>0</v>
      </c>
      <c r="V352">
        <v>0</v>
      </c>
      <c r="W352">
        <v>0</v>
      </c>
      <c r="X352">
        <v>0</v>
      </c>
      <c r="Y352">
        <v>0</v>
      </c>
      <c r="Z352" s="5">
        <f t="shared" si="10"/>
        <v>2</v>
      </c>
      <c r="AA352" s="5">
        <f t="shared" si="11"/>
        <v>2</v>
      </c>
    </row>
    <row r="353" spans="1:27" x14ac:dyDescent="0.3">
      <c r="A353" t="s">
        <v>1444</v>
      </c>
      <c r="C353" t="s">
        <v>1445</v>
      </c>
      <c r="D353" t="s">
        <v>1446</v>
      </c>
      <c r="E353" t="s">
        <v>1447</v>
      </c>
      <c r="F353">
        <v>2</v>
      </c>
      <c r="G353">
        <v>2</v>
      </c>
      <c r="H353" t="s">
        <v>37</v>
      </c>
      <c r="I353" s="1">
        <v>0</v>
      </c>
      <c r="J353" s="2">
        <v>1</v>
      </c>
      <c r="K353" s="2">
        <v>1</v>
      </c>
      <c r="Z353" s="5">
        <f t="shared" si="10"/>
        <v>2</v>
      </c>
      <c r="AA353" s="5">
        <f t="shared" si="11"/>
        <v>2</v>
      </c>
    </row>
    <row r="354" spans="1:27" x14ac:dyDescent="0.3">
      <c r="A354" t="s">
        <v>1444</v>
      </c>
      <c r="C354" t="s">
        <v>1455</v>
      </c>
      <c r="D354" t="s">
        <v>1456</v>
      </c>
      <c r="E354" t="s">
        <v>1457</v>
      </c>
      <c r="F354">
        <v>1</v>
      </c>
      <c r="G354">
        <v>1</v>
      </c>
      <c r="H354" t="s">
        <v>37</v>
      </c>
      <c r="I354" s="1">
        <v>0</v>
      </c>
      <c r="J354" s="2">
        <v>1</v>
      </c>
      <c r="Z354" s="5">
        <f t="shared" ref="Z354:Z410" si="12">SUM(J354:Y354)</f>
        <v>1</v>
      </c>
      <c r="AA354" s="5">
        <f t="shared" ref="AA354:AA410" si="13">SUM(J354:N354)</f>
        <v>1</v>
      </c>
    </row>
    <row r="355" spans="1:27" x14ac:dyDescent="0.3">
      <c r="A355" t="s">
        <v>1444</v>
      </c>
      <c r="C355" t="s">
        <v>1458</v>
      </c>
      <c r="D355" t="s">
        <v>1459</v>
      </c>
      <c r="E355" t="s">
        <v>1460</v>
      </c>
      <c r="F355">
        <v>1</v>
      </c>
      <c r="G355">
        <v>1</v>
      </c>
      <c r="H355" t="s">
        <v>48</v>
      </c>
      <c r="I355" s="1">
        <v>1</v>
      </c>
      <c r="Z355" s="5">
        <f t="shared" si="12"/>
        <v>0</v>
      </c>
      <c r="AA355" s="5">
        <f t="shared" si="13"/>
        <v>0</v>
      </c>
    </row>
    <row r="356" spans="1:27" x14ac:dyDescent="0.3">
      <c r="A356" t="s">
        <v>1444</v>
      </c>
      <c r="C356" t="s">
        <v>1461</v>
      </c>
      <c r="D356" t="s">
        <v>1459</v>
      </c>
      <c r="E356" t="s">
        <v>1462</v>
      </c>
      <c r="F356">
        <v>1</v>
      </c>
      <c r="G356">
        <v>1</v>
      </c>
      <c r="H356" t="s">
        <v>37</v>
      </c>
      <c r="I356" s="1">
        <v>0</v>
      </c>
      <c r="J356" s="2">
        <v>1</v>
      </c>
      <c r="Z356" s="5">
        <f t="shared" si="12"/>
        <v>1</v>
      </c>
      <c r="AA356" s="5">
        <f t="shared" si="13"/>
        <v>1</v>
      </c>
    </row>
    <row r="357" spans="1:27" x14ac:dyDescent="0.3">
      <c r="A357" t="s">
        <v>1444</v>
      </c>
      <c r="C357" t="s">
        <v>1463</v>
      </c>
      <c r="D357" t="s">
        <v>1464</v>
      </c>
      <c r="E357" t="s">
        <v>1465</v>
      </c>
      <c r="F357">
        <v>2</v>
      </c>
      <c r="G357">
        <v>2</v>
      </c>
      <c r="H357" t="s">
        <v>32</v>
      </c>
      <c r="I357" s="1">
        <v>0</v>
      </c>
      <c r="J357" s="2">
        <v>1</v>
      </c>
      <c r="K357" s="2">
        <v>1</v>
      </c>
      <c r="Z357" s="5">
        <f t="shared" si="12"/>
        <v>2</v>
      </c>
      <c r="AA357" s="5">
        <f t="shared" si="13"/>
        <v>2</v>
      </c>
    </row>
    <row r="358" spans="1:27" x14ac:dyDescent="0.3">
      <c r="A358" t="s">
        <v>1444</v>
      </c>
      <c r="C358" t="s">
        <v>1466</v>
      </c>
      <c r="D358" t="s">
        <v>1467</v>
      </c>
      <c r="E358" t="s">
        <v>1468</v>
      </c>
      <c r="F358">
        <v>1</v>
      </c>
      <c r="G358">
        <v>1</v>
      </c>
      <c r="H358" t="s">
        <v>32</v>
      </c>
      <c r="I358" s="1">
        <v>0</v>
      </c>
      <c r="K358" s="2">
        <v>1</v>
      </c>
      <c r="Z358" s="5">
        <f t="shared" si="12"/>
        <v>1</v>
      </c>
      <c r="AA358" s="5">
        <f t="shared" si="13"/>
        <v>1</v>
      </c>
    </row>
    <row r="359" spans="1:27" x14ac:dyDescent="0.3">
      <c r="A359" t="s">
        <v>1444</v>
      </c>
      <c r="C359" t="s">
        <v>1469</v>
      </c>
      <c r="D359" t="s">
        <v>1470</v>
      </c>
      <c r="E359" t="s">
        <v>1471</v>
      </c>
      <c r="F359">
        <v>4</v>
      </c>
      <c r="G359">
        <v>4</v>
      </c>
      <c r="H359" t="s">
        <v>48</v>
      </c>
      <c r="I359" s="1">
        <v>2</v>
      </c>
      <c r="J359" s="2">
        <v>1</v>
      </c>
      <c r="Z359" s="5">
        <f t="shared" si="12"/>
        <v>1</v>
      </c>
      <c r="AA359" s="5">
        <f t="shared" si="13"/>
        <v>1</v>
      </c>
    </row>
    <row r="360" spans="1:27" x14ac:dyDescent="0.3">
      <c r="A360" t="s">
        <v>1444</v>
      </c>
      <c r="C360" t="s">
        <v>1472</v>
      </c>
      <c r="D360" t="s">
        <v>1473</v>
      </c>
      <c r="E360" t="s">
        <v>1474</v>
      </c>
      <c r="F360">
        <v>1</v>
      </c>
      <c r="G360">
        <v>1</v>
      </c>
      <c r="H360" t="s">
        <v>32</v>
      </c>
      <c r="I360" s="1">
        <v>0</v>
      </c>
      <c r="J360" s="2">
        <v>1</v>
      </c>
      <c r="Z360" s="5">
        <f t="shared" si="12"/>
        <v>1</v>
      </c>
      <c r="AA360" s="5">
        <f t="shared" si="13"/>
        <v>1</v>
      </c>
    </row>
    <row r="361" spans="1:27" x14ac:dyDescent="0.3">
      <c r="A361" t="s">
        <v>1444</v>
      </c>
      <c r="C361" t="s">
        <v>1475</v>
      </c>
      <c r="D361" t="s">
        <v>1476</v>
      </c>
      <c r="E361" t="s">
        <v>1477</v>
      </c>
      <c r="F361">
        <v>1</v>
      </c>
      <c r="G361">
        <v>1</v>
      </c>
      <c r="H361" t="s">
        <v>32</v>
      </c>
      <c r="I361" s="1">
        <v>0</v>
      </c>
      <c r="J361" s="2">
        <v>0</v>
      </c>
      <c r="K361" s="2">
        <v>1</v>
      </c>
      <c r="Z361" s="5">
        <f t="shared" si="12"/>
        <v>1</v>
      </c>
      <c r="AA361" s="5">
        <f t="shared" si="13"/>
        <v>1</v>
      </c>
    </row>
    <row r="362" spans="1:27" x14ac:dyDescent="0.3">
      <c r="A362" t="s">
        <v>1444</v>
      </c>
      <c r="C362" t="s">
        <v>1478</v>
      </c>
      <c r="D362" t="s">
        <v>1479</v>
      </c>
      <c r="E362" t="s">
        <v>1480</v>
      </c>
      <c r="F362">
        <v>2</v>
      </c>
      <c r="G362">
        <v>2</v>
      </c>
      <c r="H362" t="s">
        <v>32</v>
      </c>
      <c r="I362" s="1">
        <v>0</v>
      </c>
      <c r="J362" s="2">
        <v>1</v>
      </c>
      <c r="Z362" s="5">
        <f t="shared" si="12"/>
        <v>1</v>
      </c>
      <c r="AA362" s="5">
        <f t="shared" si="13"/>
        <v>1</v>
      </c>
    </row>
    <row r="363" spans="1:27" x14ac:dyDescent="0.3">
      <c r="A363" t="s">
        <v>1444</v>
      </c>
      <c r="C363" t="s">
        <v>1481</v>
      </c>
      <c r="D363" t="s">
        <v>1482</v>
      </c>
      <c r="E363" t="s">
        <v>1483</v>
      </c>
      <c r="F363">
        <v>1</v>
      </c>
      <c r="G363">
        <v>1</v>
      </c>
      <c r="H363" t="s">
        <v>32</v>
      </c>
      <c r="I363" s="1">
        <v>0</v>
      </c>
      <c r="J363" s="2">
        <v>1</v>
      </c>
      <c r="K363" s="2">
        <v>0</v>
      </c>
      <c r="L363" s="2">
        <v>0</v>
      </c>
      <c r="M363" s="2">
        <v>0</v>
      </c>
      <c r="N363" s="2">
        <v>0</v>
      </c>
      <c r="O363">
        <v>0</v>
      </c>
      <c r="P363">
        <v>0</v>
      </c>
      <c r="Q363">
        <v>0</v>
      </c>
      <c r="R363">
        <v>0</v>
      </c>
      <c r="S363">
        <v>0</v>
      </c>
      <c r="T363">
        <v>0</v>
      </c>
      <c r="U363">
        <v>0</v>
      </c>
      <c r="V363">
        <v>0</v>
      </c>
      <c r="W363">
        <v>0</v>
      </c>
      <c r="X363">
        <v>0</v>
      </c>
      <c r="Y363">
        <v>0</v>
      </c>
      <c r="Z363" s="5">
        <f t="shared" si="12"/>
        <v>1</v>
      </c>
      <c r="AA363" s="5">
        <f t="shared" si="13"/>
        <v>1</v>
      </c>
    </row>
    <row r="364" spans="1:27" x14ac:dyDescent="0.3">
      <c r="A364" t="s">
        <v>1444</v>
      </c>
      <c r="C364" t="s">
        <v>1487</v>
      </c>
      <c r="D364" t="s">
        <v>1488</v>
      </c>
      <c r="E364" t="s">
        <v>1489</v>
      </c>
      <c r="F364">
        <v>2</v>
      </c>
      <c r="G364">
        <v>2</v>
      </c>
      <c r="H364" t="s">
        <v>32</v>
      </c>
      <c r="I364" s="1">
        <v>0</v>
      </c>
      <c r="J364" s="2">
        <v>1</v>
      </c>
      <c r="K364" s="2">
        <v>1</v>
      </c>
      <c r="L364" s="2">
        <v>0</v>
      </c>
      <c r="M364" s="2">
        <v>0</v>
      </c>
      <c r="N364" s="2">
        <v>0</v>
      </c>
      <c r="O364">
        <v>0</v>
      </c>
      <c r="P364">
        <v>0</v>
      </c>
      <c r="Q364">
        <v>0</v>
      </c>
      <c r="R364">
        <v>0</v>
      </c>
      <c r="S364">
        <v>0</v>
      </c>
      <c r="T364">
        <v>0</v>
      </c>
      <c r="U364">
        <v>0</v>
      </c>
      <c r="V364">
        <v>0</v>
      </c>
      <c r="W364">
        <v>0</v>
      </c>
      <c r="X364">
        <v>0</v>
      </c>
      <c r="Y364">
        <v>0</v>
      </c>
      <c r="Z364" s="5">
        <f t="shared" si="12"/>
        <v>2</v>
      </c>
      <c r="AA364" s="5">
        <f t="shared" si="13"/>
        <v>2</v>
      </c>
    </row>
    <row r="365" spans="1:27" x14ac:dyDescent="0.3">
      <c r="A365" t="s">
        <v>1490</v>
      </c>
      <c r="C365" t="s">
        <v>1491</v>
      </c>
      <c r="D365" t="s">
        <v>1492</v>
      </c>
      <c r="E365" t="s">
        <v>1493</v>
      </c>
      <c r="F365">
        <v>1</v>
      </c>
      <c r="G365">
        <v>1</v>
      </c>
      <c r="H365" t="s">
        <v>37</v>
      </c>
      <c r="I365" s="1">
        <v>0</v>
      </c>
      <c r="J365" s="2">
        <v>1</v>
      </c>
      <c r="Z365" s="5">
        <f t="shared" si="12"/>
        <v>1</v>
      </c>
      <c r="AA365" s="5">
        <f t="shared" si="13"/>
        <v>1</v>
      </c>
    </row>
    <row r="366" spans="1:27" x14ac:dyDescent="0.3">
      <c r="A366" t="s">
        <v>1490</v>
      </c>
      <c r="C366" t="s">
        <v>1494</v>
      </c>
      <c r="D366" t="s">
        <v>1495</v>
      </c>
      <c r="E366" t="s">
        <v>1496</v>
      </c>
      <c r="F366">
        <v>1</v>
      </c>
      <c r="G366">
        <v>1</v>
      </c>
      <c r="H366" t="s">
        <v>48</v>
      </c>
      <c r="I366" s="1">
        <v>1</v>
      </c>
      <c r="Z366" s="5">
        <f t="shared" si="12"/>
        <v>0</v>
      </c>
      <c r="AA366" s="5">
        <f t="shared" si="13"/>
        <v>0</v>
      </c>
    </row>
    <row r="367" spans="1:27" x14ac:dyDescent="0.3">
      <c r="A367" t="s">
        <v>1490</v>
      </c>
      <c r="C367" t="s">
        <v>1497</v>
      </c>
      <c r="D367" t="s">
        <v>1498</v>
      </c>
      <c r="E367" t="s">
        <v>1499</v>
      </c>
      <c r="F367">
        <v>1</v>
      </c>
      <c r="G367">
        <v>1</v>
      </c>
      <c r="H367" t="s">
        <v>32</v>
      </c>
      <c r="I367" s="1">
        <v>0</v>
      </c>
      <c r="K367" s="2">
        <v>1</v>
      </c>
      <c r="Z367" s="5">
        <f t="shared" si="12"/>
        <v>1</v>
      </c>
      <c r="AA367" s="5">
        <f t="shared" si="13"/>
        <v>1</v>
      </c>
    </row>
    <row r="368" spans="1:27" x14ac:dyDescent="0.3">
      <c r="A368" t="s">
        <v>1490</v>
      </c>
      <c r="C368" t="s">
        <v>1500</v>
      </c>
      <c r="D368" t="s">
        <v>1501</v>
      </c>
      <c r="E368" t="s">
        <v>1502</v>
      </c>
      <c r="F368">
        <v>1</v>
      </c>
      <c r="G368">
        <v>1</v>
      </c>
      <c r="H368" t="s">
        <v>32</v>
      </c>
      <c r="I368" s="1">
        <v>0</v>
      </c>
      <c r="J368" s="2">
        <v>1</v>
      </c>
      <c r="Z368" s="5">
        <f t="shared" si="12"/>
        <v>1</v>
      </c>
      <c r="AA368" s="5">
        <f t="shared" si="13"/>
        <v>1</v>
      </c>
    </row>
    <row r="369" spans="1:27" x14ac:dyDescent="0.3">
      <c r="A369" t="s">
        <v>1490</v>
      </c>
      <c r="C369" t="s">
        <v>1503</v>
      </c>
      <c r="D369" t="s">
        <v>1504</v>
      </c>
      <c r="E369" t="s">
        <v>1505</v>
      </c>
      <c r="F369">
        <v>3</v>
      </c>
      <c r="G369">
        <v>3</v>
      </c>
      <c r="H369" t="s">
        <v>48</v>
      </c>
      <c r="I369" s="1">
        <v>3</v>
      </c>
      <c r="Z369" s="5">
        <f t="shared" si="12"/>
        <v>0</v>
      </c>
      <c r="AA369" s="5">
        <f t="shared" si="13"/>
        <v>0</v>
      </c>
    </row>
    <row r="370" spans="1:27" x14ac:dyDescent="0.3">
      <c r="A370" t="s">
        <v>1506</v>
      </c>
      <c r="C370" t="s">
        <v>1507</v>
      </c>
      <c r="D370" t="s">
        <v>1508</v>
      </c>
      <c r="E370" t="s">
        <v>1509</v>
      </c>
      <c r="F370">
        <v>1</v>
      </c>
      <c r="G370">
        <v>1</v>
      </c>
      <c r="H370" t="s">
        <v>48</v>
      </c>
      <c r="I370" s="1">
        <v>1</v>
      </c>
      <c r="Z370" s="5">
        <f t="shared" si="12"/>
        <v>0</v>
      </c>
      <c r="AA370" s="5">
        <f t="shared" si="13"/>
        <v>0</v>
      </c>
    </row>
    <row r="371" spans="1:27" x14ac:dyDescent="0.3">
      <c r="A371" t="s">
        <v>1510</v>
      </c>
      <c r="C371" t="s">
        <v>1511</v>
      </c>
      <c r="D371" t="s">
        <v>1512</v>
      </c>
      <c r="E371" t="s">
        <v>1513</v>
      </c>
      <c r="F371">
        <v>1</v>
      </c>
      <c r="G371">
        <v>1</v>
      </c>
      <c r="H371" t="s">
        <v>37</v>
      </c>
      <c r="I371" s="1">
        <v>0</v>
      </c>
      <c r="J371" s="2">
        <v>1</v>
      </c>
      <c r="Z371" s="5">
        <f t="shared" si="12"/>
        <v>1</v>
      </c>
      <c r="AA371" s="5">
        <f t="shared" si="13"/>
        <v>1</v>
      </c>
    </row>
    <row r="372" spans="1:27" x14ac:dyDescent="0.3">
      <c r="A372" t="s">
        <v>1510</v>
      </c>
      <c r="C372" t="s">
        <v>1518</v>
      </c>
      <c r="D372" t="s">
        <v>1519</v>
      </c>
      <c r="E372" t="s">
        <v>1520</v>
      </c>
      <c r="F372">
        <v>2</v>
      </c>
      <c r="G372">
        <v>2</v>
      </c>
      <c r="H372" t="s">
        <v>32</v>
      </c>
      <c r="I372" s="1">
        <v>0</v>
      </c>
      <c r="J372" s="2">
        <v>2</v>
      </c>
      <c r="Z372" s="5">
        <f t="shared" si="12"/>
        <v>2</v>
      </c>
      <c r="AA372" s="5">
        <f t="shared" si="13"/>
        <v>2</v>
      </c>
    </row>
    <row r="373" spans="1:27" x14ac:dyDescent="0.3">
      <c r="A373" t="s">
        <v>1510</v>
      </c>
      <c r="C373" t="s">
        <v>1521</v>
      </c>
      <c r="D373" t="s">
        <v>1522</v>
      </c>
      <c r="E373" t="s">
        <v>1523</v>
      </c>
      <c r="F373">
        <v>4</v>
      </c>
      <c r="G373">
        <v>0</v>
      </c>
      <c r="H373" t="s">
        <v>32</v>
      </c>
      <c r="I373" s="1">
        <v>0</v>
      </c>
      <c r="K373" s="2">
        <v>4</v>
      </c>
      <c r="Z373" s="5">
        <f t="shared" si="12"/>
        <v>4</v>
      </c>
      <c r="AA373" s="5">
        <f t="shared" si="13"/>
        <v>4</v>
      </c>
    </row>
    <row r="374" spans="1:27" x14ac:dyDescent="0.3">
      <c r="A374" t="s">
        <v>1510</v>
      </c>
      <c r="C374" t="s">
        <v>1530</v>
      </c>
      <c r="D374" t="s">
        <v>1531</v>
      </c>
      <c r="E374" t="s">
        <v>1532</v>
      </c>
      <c r="F374">
        <v>1</v>
      </c>
      <c r="G374">
        <v>1</v>
      </c>
      <c r="H374" t="s">
        <v>37</v>
      </c>
      <c r="I374" s="1">
        <v>0</v>
      </c>
      <c r="J374" s="2">
        <v>1</v>
      </c>
      <c r="K374" s="2">
        <v>0</v>
      </c>
      <c r="L374" s="2">
        <v>0</v>
      </c>
      <c r="M374" s="2">
        <v>0</v>
      </c>
      <c r="N374" s="2">
        <v>0</v>
      </c>
      <c r="O374">
        <v>0</v>
      </c>
      <c r="P374">
        <v>0</v>
      </c>
      <c r="Q374">
        <v>0</v>
      </c>
      <c r="R374">
        <v>0</v>
      </c>
      <c r="S374">
        <v>0</v>
      </c>
      <c r="T374">
        <v>0</v>
      </c>
      <c r="U374">
        <v>0</v>
      </c>
      <c r="V374">
        <v>0</v>
      </c>
      <c r="W374">
        <v>0</v>
      </c>
      <c r="X374">
        <v>0</v>
      </c>
      <c r="Y374">
        <v>0</v>
      </c>
      <c r="Z374" s="5">
        <f t="shared" si="12"/>
        <v>1</v>
      </c>
      <c r="AA374" s="5">
        <f t="shared" si="13"/>
        <v>1</v>
      </c>
    </row>
    <row r="375" spans="1:27" x14ac:dyDescent="0.3">
      <c r="A375" t="s">
        <v>1510</v>
      </c>
      <c r="C375" t="s">
        <v>1533</v>
      </c>
      <c r="D375" t="s">
        <v>1534</v>
      </c>
      <c r="E375" t="s">
        <v>1535</v>
      </c>
      <c r="F375">
        <v>1</v>
      </c>
      <c r="G375">
        <v>0</v>
      </c>
      <c r="H375" t="s">
        <v>37</v>
      </c>
      <c r="I375" s="1">
        <v>0</v>
      </c>
      <c r="J375" s="2">
        <v>1</v>
      </c>
      <c r="Z375" s="5">
        <f t="shared" si="12"/>
        <v>1</v>
      </c>
      <c r="AA375" s="5">
        <f t="shared" si="13"/>
        <v>1</v>
      </c>
    </row>
    <row r="376" spans="1:27" x14ac:dyDescent="0.3">
      <c r="A376" t="s">
        <v>1510</v>
      </c>
      <c r="C376" t="s">
        <v>1536</v>
      </c>
      <c r="D376" t="s">
        <v>1537</v>
      </c>
      <c r="E376" t="s">
        <v>1538</v>
      </c>
      <c r="F376">
        <v>1</v>
      </c>
      <c r="G376">
        <v>1</v>
      </c>
      <c r="H376" t="s">
        <v>37</v>
      </c>
      <c r="I376" s="1">
        <v>0</v>
      </c>
      <c r="J376" s="2">
        <v>1</v>
      </c>
      <c r="K376" s="2">
        <v>0</v>
      </c>
      <c r="L376" s="2">
        <v>0</v>
      </c>
      <c r="M376" s="2">
        <v>0</v>
      </c>
      <c r="N376" s="2">
        <v>0</v>
      </c>
      <c r="O376">
        <v>0</v>
      </c>
      <c r="P376">
        <v>0</v>
      </c>
      <c r="Q376">
        <v>0</v>
      </c>
      <c r="R376">
        <v>0</v>
      </c>
      <c r="S376">
        <v>0</v>
      </c>
      <c r="T376">
        <v>0</v>
      </c>
      <c r="U376">
        <v>0</v>
      </c>
      <c r="V376">
        <v>0</v>
      </c>
      <c r="W376">
        <v>0</v>
      </c>
      <c r="X376">
        <v>0</v>
      </c>
      <c r="Y376">
        <v>0</v>
      </c>
      <c r="Z376" s="5">
        <f t="shared" si="12"/>
        <v>1</v>
      </c>
      <c r="AA376" s="5">
        <f t="shared" si="13"/>
        <v>1</v>
      </c>
    </row>
    <row r="377" spans="1:27" x14ac:dyDescent="0.3">
      <c r="A377" t="s">
        <v>1542</v>
      </c>
      <c r="C377" t="s">
        <v>1543</v>
      </c>
      <c r="D377" t="s">
        <v>1544</v>
      </c>
      <c r="E377" t="s">
        <v>1545</v>
      </c>
      <c r="F377">
        <v>3</v>
      </c>
      <c r="G377">
        <v>3</v>
      </c>
      <c r="H377" t="s">
        <v>48</v>
      </c>
      <c r="I377" s="1">
        <v>1</v>
      </c>
      <c r="Z377" s="5">
        <f t="shared" si="12"/>
        <v>0</v>
      </c>
      <c r="AA377" s="5">
        <f t="shared" si="13"/>
        <v>0</v>
      </c>
    </row>
    <row r="378" spans="1:27" x14ac:dyDescent="0.3">
      <c r="A378" t="s">
        <v>1542</v>
      </c>
      <c r="C378" t="s">
        <v>1546</v>
      </c>
      <c r="D378" t="s">
        <v>1547</v>
      </c>
      <c r="E378" t="s">
        <v>1548</v>
      </c>
      <c r="F378">
        <v>1</v>
      </c>
      <c r="G378">
        <v>1</v>
      </c>
      <c r="H378" t="s">
        <v>37</v>
      </c>
      <c r="I378" s="1">
        <v>0</v>
      </c>
      <c r="J378" s="2">
        <v>1</v>
      </c>
      <c r="K378" s="2">
        <v>0</v>
      </c>
      <c r="L378" s="2">
        <v>0</v>
      </c>
      <c r="M378" s="2">
        <v>0</v>
      </c>
      <c r="N378" s="2">
        <v>0</v>
      </c>
      <c r="O378">
        <v>0</v>
      </c>
      <c r="P378">
        <v>0</v>
      </c>
      <c r="Q378">
        <v>0</v>
      </c>
      <c r="R378">
        <v>0</v>
      </c>
      <c r="S378">
        <v>0</v>
      </c>
      <c r="T378">
        <v>0</v>
      </c>
      <c r="U378">
        <v>0</v>
      </c>
      <c r="V378">
        <v>0</v>
      </c>
      <c r="W378">
        <v>0</v>
      </c>
      <c r="X378">
        <v>0</v>
      </c>
      <c r="Y378">
        <v>0</v>
      </c>
      <c r="Z378" s="5">
        <f t="shared" si="12"/>
        <v>1</v>
      </c>
      <c r="AA378" s="5">
        <f t="shared" si="13"/>
        <v>1</v>
      </c>
    </row>
    <row r="379" spans="1:27" x14ac:dyDescent="0.3">
      <c r="A379" t="s">
        <v>1542</v>
      </c>
      <c r="C379" t="s">
        <v>1549</v>
      </c>
      <c r="D379" t="s">
        <v>1550</v>
      </c>
      <c r="E379" t="s">
        <v>1551</v>
      </c>
      <c r="F379">
        <v>3</v>
      </c>
      <c r="G379">
        <v>3</v>
      </c>
      <c r="H379" t="s">
        <v>37</v>
      </c>
      <c r="I379" s="1">
        <v>0</v>
      </c>
      <c r="J379" s="2">
        <v>1</v>
      </c>
      <c r="K379" s="2">
        <v>1</v>
      </c>
      <c r="L379" s="2">
        <v>1</v>
      </c>
      <c r="Z379" s="5">
        <f t="shared" si="12"/>
        <v>3</v>
      </c>
      <c r="AA379" s="5">
        <f t="shared" si="13"/>
        <v>3</v>
      </c>
    </row>
    <row r="380" spans="1:27" x14ac:dyDescent="0.3">
      <c r="A380" t="s">
        <v>1542</v>
      </c>
      <c r="C380" t="s">
        <v>1552</v>
      </c>
      <c r="D380" t="s">
        <v>1553</v>
      </c>
      <c r="E380" t="s">
        <v>1554</v>
      </c>
      <c r="F380">
        <v>1</v>
      </c>
      <c r="G380">
        <v>1</v>
      </c>
      <c r="H380" t="s">
        <v>48</v>
      </c>
      <c r="I380" s="1">
        <v>1</v>
      </c>
      <c r="Z380" s="5">
        <f t="shared" si="12"/>
        <v>0</v>
      </c>
      <c r="AA380" s="5">
        <f t="shared" si="13"/>
        <v>0</v>
      </c>
    </row>
    <row r="381" spans="1:27" x14ac:dyDescent="0.3">
      <c r="A381" t="s">
        <v>1542</v>
      </c>
      <c r="C381" t="s">
        <v>1555</v>
      </c>
      <c r="D381" t="s">
        <v>1556</v>
      </c>
      <c r="E381" t="s">
        <v>1557</v>
      </c>
      <c r="F381">
        <v>1</v>
      </c>
      <c r="G381">
        <v>1</v>
      </c>
      <c r="H381" t="s">
        <v>48</v>
      </c>
      <c r="I381" s="1">
        <v>1</v>
      </c>
      <c r="Z381" s="5">
        <f t="shared" si="12"/>
        <v>0</v>
      </c>
      <c r="AA381" s="5">
        <f t="shared" si="13"/>
        <v>0</v>
      </c>
    </row>
    <row r="382" spans="1:27" x14ac:dyDescent="0.3">
      <c r="A382" t="s">
        <v>1542</v>
      </c>
      <c r="C382" t="s">
        <v>1558</v>
      </c>
      <c r="D382" t="s">
        <v>1559</v>
      </c>
      <c r="E382" t="s">
        <v>1560</v>
      </c>
      <c r="F382">
        <v>2</v>
      </c>
      <c r="G382">
        <v>2</v>
      </c>
      <c r="H382" t="s">
        <v>32</v>
      </c>
      <c r="I382" s="1">
        <v>0</v>
      </c>
      <c r="J382" s="2">
        <v>1</v>
      </c>
      <c r="K382" s="2">
        <v>1</v>
      </c>
      <c r="Z382" s="5">
        <f t="shared" si="12"/>
        <v>2</v>
      </c>
      <c r="AA382" s="5">
        <f t="shared" si="13"/>
        <v>2</v>
      </c>
    </row>
    <row r="383" spans="1:27" x14ac:dyDescent="0.3">
      <c r="A383" t="s">
        <v>1542</v>
      </c>
      <c r="C383" t="s">
        <v>1561</v>
      </c>
      <c r="D383" t="s">
        <v>1562</v>
      </c>
      <c r="E383" t="s">
        <v>1563</v>
      </c>
      <c r="F383">
        <v>2</v>
      </c>
      <c r="G383">
        <v>2</v>
      </c>
      <c r="H383" t="s">
        <v>37</v>
      </c>
      <c r="I383" s="1">
        <v>0</v>
      </c>
      <c r="J383" s="2">
        <v>1</v>
      </c>
      <c r="Z383" s="5">
        <f t="shared" si="12"/>
        <v>1</v>
      </c>
      <c r="AA383" s="5">
        <f t="shared" si="13"/>
        <v>1</v>
      </c>
    </row>
    <row r="384" spans="1:27" x14ac:dyDescent="0.3">
      <c r="A384" t="s">
        <v>1542</v>
      </c>
      <c r="C384" t="s">
        <v>1564</v>
      </c>
      <c r="D384" t="s">
        <v>1565</v>
      </c>
      <c r="E384" t="s">
        <v>1566</v>
      </c>
      <c r="F384">
        <v>1</v>
      </c>
      <c r="G384">
        <v>1</v>
      </c>
      <c r="H384" t="s">
        <v>37</v>
      </c>
      <c r="I384" s="1">
        <v>0</v>
      </c>
      <c r="J384" s="2">
        <v>1</v>
      </c>
      <c r="Z384" s="5">
        <f t="shared" si="12"/>
        <v>1</v>
      </c>
      <c r="AA384" s="5">
        <f t="shared" si="13"/>
        <v>1</v>
      </c>
    </row>
    <row r="385" spans="1:27" x14ac:dyDescent="0.3">
      <c r="A385" t="s">
        <v>1542</v>
      </c>
      <c r="C385" t="s">
        <v>1567</v>
      </c>
      <c r="D385" t="s">
        <v>1568</v>
      </c>
      <c r="E385" t="s">
        <v>1569</v>
      </c>
      <c r="F385">
        <v>1</v>
      </c>
      <c r="G385">
        <v>1</v>
      </c>
      <c r="H385" t="s">
        <v>32</v>
      </c>
      <c r="I385" s="1">
        <v>0</v>
      </c>
      <c r="J385" s="2">
        <v>1</v>
      </c>
      <c r="Z385" s="5">
        <f t="shared" si="12"/>
        <v>1</v>
      </c>
      <c r="AA385" s="5">
        <f t="shared" si="13"/>
        <v>1</v>
      </c>
    </row>
    <row r="386" spans="1:27" x14ac:dyDescent="0.3">
      <c r="A386" t="s">
        <v>1542</v>
      </c>
      <c r="C386" t="s">
        <v>1570</v>
      </c>
      <c r="D386" t="s">
        <v>1571</v>
      </c>
      <c r="E386" t="s">
        <v>1572</v>
      </c>
      <c r="F386">
        <v>2</v>
      </c>
      <c r="G386">
        <v>2</v>
      </c>
      <c r="H386" t="s">
        <v>32</v>
      </c>
      <c r="I386" s="1">
        <v>0</v>
      </c>
      <c r="J386" s="2">
        <v>1</v>
      </c>
      <c r="K386" s="2">
        <v>1</v>
      </c>
      <c r="Z386" s="5">
        <f t="shared" si="12"/>
        <v>2</v>
      </c>
      <c r="AA386" s="5">
        <f t="shared" si="13"/>
        <v>2</v>
      </c>
    </row>
    <row r="387" spans="1:27" x14ac:dyDescent="0.3">
      <c r="A387" t="s">
        <v>1542</v>
      </c>
      <c r="C387" t="s">
        <v>1573</v>
      </c>
      <c r="D387" t="s">
        <v>1574</v>
      </c>
      <c r="E387" t="s">
        <v>1575</v>
      </c>
      <c r="F387">
        <v>1</v>
      </c>
      <c r="G387">
        <v>1</v>
      </c>
      <c r="H387" t="s">
        <v>32</v>
      </c>
      <c r="I387" s="1">
        <v>0</v>
      </c>
      <c r="K387" s="2">
        <v>1</v>
      </c>
      <c r="Z387" s="5">
        <f t="shared" si="12"/>
        <v>1</v>
      </c>
      <c r="AA387" s="5">
        <f t="shared" si="13"/>
        <v>1</v>
      </c>
    </row>
    <row r="388" spans="1:27" x14ac:dyDescent="0.3">
      <c r="A388" t="s">
        <v>1542</v>
      </c>
      <c r="C388" t="s">
        <v>1576</v>
      </c>
      <c r="D388" t="s">
        <v>1577</v>
      </c>
      <c r="E388" t="s">
        <v>1578</v>
      </c>
      <c r="F388">
        <v>1</v>
      </c>
      <c r="G388">
        <v>1</v>
      </c>
      <c r="H388" t="s">
        <v>37</v>
      </c>
      <c r="I388" s="1">
        <v>0</v>
      </c>
      <c r="J388" s="2">
        <v>1</v>
      </c>
      <c r="Z388" s="5">
        <f t="shared" si="12"/>
        <v>1</v>
      </c>
      <c r="AA388" s="5">
        <f t="shared" si="13"/>
        <v>1</v>
      </c>
    </row>
    <row r="389" spans="1:27" x14ac:dyDescent="0.3">
      <c r="A389" t="s">
        <v>1542</v>
      </c>
      <c r="C389" t="s">
        <v>1579</v>
      </c>
      <c r="D389" t="s">
        <v>1580</v>
      </c>
      <c r="E389" t="s">
        <v>1581</v>
      </c>
      <c r="F389">
        <v>1</v>
      </c>
      <c r="G389">
        <v>1</v>
      </c>
      <c r="H389" t="s">
        <v>37</v>
      </c>
      <c r="I389" s="1">
        <v>0</v>
      </c>
      <c r="J389" s="2">
        <v>1</v>
      </c>
      <c r="Z389" s="5">
        <f t="shared" si="12"/>
        <v>1</v>
      </c>
      <c r="AA389" s="5">
        <f t="shared" si="13"/>
        <v>1</v>
      </c>
    </row>
    <row r="390" spans="1:27" x14ac:dyDescent="0.3">
      <c r="A390" t="s">
        <v>1542</v>
      </c>
      <c r="C390" t="s">
        <v>1582</v>
      </c>
      <c r="D390" t="s">
        <v>1583</v>
      </c>
      <c r="E390" t="s">
        <v>1584</v>
      </c>
      <c r="F390">
        <v>1</v>
      </c>
      <c r="G390">
        <v>1</v>
      </c>
      <c r="H390" t="s">
        <v>37</v>
      </c>
      <c r="I390" s="1">
        <v>0</v>
      </c>
      <c r="J390" s="2">
        <v>1</v>
      </c>
      <c r="Z390" s="5">
        <f t="shared" si="12"/>
        <v>1</v>
      </c>
      <c r="AA390" s="5">
        <f t="shared" si="13"/>
        <v>1</v>
      </c>
    </row>
    <row r="391" spans="1:27" x14ac:dyDescent="0.3">
      <c r="A391" t="s">
        <v>1542</v>
      </c>
      <c r="C391" t="s">
        <v>1585</v>
      </c>
      <c r="D391" t="s">
        <v>1586</v>
      </c>
      <c r="E391" t="s">
        <v>1587</v>
      </c>
      <c r="F391">
        <v>3</v>
      </c>
      <c r="G391">
        <v>3</v>
      </c>
      <c r="H391" t="s">
        <v>37</v>
      </c>
      <c r="I391" s="1">
        <v>0</v>
      </c>
      <c r="J391" s="2">
        <v>2</v>
      </c>
      <c r="K391" s="2">
        <v>1</v>
      </c>
      <c r="Z391" s="5">
        <f t="shared" si="12"/>
        <v>3</v>
      </c>
      <c r="AA391" s="5">
        <f t="shared" si="13"/>
        <v>3</v>
      </c>
    </row>
    <row r="392" spans="1:27" x14ac:dyDescent="0.3">
      <c r="A392" t="s">
        <v>1542</v>
      </c>
      <c r="C392" t="s">
        <v>1588</v>
      </c>
      <c r="D392" t="s">
        <v>1589</v>
      </c>
      <c r="E392" t="s">
        <v>1590</v>
      </c>
      <c r="F392">
        <v>1</v>
      </c>
      <c r="G392">
        <v>1</v>
      </c>
      <c r="H392" t="s">
        <v>37</v>
      </c>
      <c r="I392" s="1">
        <v>0</v>
      </c>
      <c r="J392" s="2">
        <v>1</v>
      </c>
      <c r="K392" s="2">
        <v>0</v>
      </c>
      <c r="L392" s="2">
        <v>0</v>
      </c>
      <c r="M392" s="2">
        <v>0</v>
      </c>
      <c r="N392" s="2">
        <v>0</v>
      </c>
      <c r="O392">
        <v>0</v>
      </c>
      <c r="P392">
        <v>0</v>
      </c>
      <c r="Q392">
        <v>0</v>
      </c>
      <c r="R392">
        <v>0</v>
      </c>
      <c r="S392">
        <v>0</v>
      </c>
      <c r="T392">
        <v>0</v>
      </c>
      <c r="U392">
        <v>0</v>
      </c>
      <c r="V392">
        <v>0</v>
      </c>
      <c r="W392">
        <v>0</v>
      </c>
      <c r="X392">
        <v>0</v>
      </c>
      <c r="Y392">
        <v>0</v>
      </c>
      <c r="Z392" s="5">
        <f t="shared" si="12"/>
        <v>1</v>
      </c>
      <c r="AA392" s="5">
        <f t="shared" si="13"/>
        <v>1</v>
      </c>
    </row>
    <row r="393" spans="1:27" x14ac:dyDescent="0.3">
      <c r="A393" t="s">
        <v>1542</v>
      </c>
      <c r="C393" t="s">
        <v>1591</v>
      </c>
      <c r="D393" t="s">
        <v>1592</v>
      </c>
      <c r="E393" t="s">
        <v>1593</v>
      </c>
      <c r="F393">
        <v>1</v>
      </c>
      <c r="G393">
        <v>1</v>
      </c>
      <c r="H393" t="s">
        <v>32</v>
      </c>
      <c r="I393" s="1">
        <v>0</v>
      </c>
      <c r="K393" s="2">
        <v>1</v>
      </c>
      <c r="Z393" s="5">
        <f t="shared" si="12"/>
        <v>1</v>
      </c>
      <c r="AA393" s="5">
        <f t="shared" si="13"/>
        <v>1</v>
      </c>
    </row>
    <row r="394" spans="1:27" x14ac:dyDescent="0.3">
      <c r="A394" t="s">
        <v>1542</v>
      </c>
      <c r="C394" t="s">
        <v>1594</v>
      </c>
      <c r="D394" t="s">
        <v>1595</v>
      </c>
      <c r="E394" t="s">
        <v>1596</v>
      </c>
      <c r="F394">
        <v>1</v>
      </c>
      <c r="G394">
        <v>1</v>
      </c>
      <c r="H394" t="s">
        <v>32</v>
      </c>
      <c r="I394" s="1">
        <v>0</v>
      </c>
      <c r="J394" s="2">
        <v>0</v>
      </c>
      <c r="K394" s="2">
        <v>1</v>
      </c>
      <c r="L394" s="2">
        <v>0</v>
      </c>
      <c r="M394" s="2">
        <v>0</v>
      </c>
      <c r="N394" s="2">
        <v>0</v>
      </c>
      <c r="O394">
        <v>0</v>
      </c>
      <c r="P394">
        <v>0</v>
      </c>
      <c r="Q394">
        <v>0</v>
      </c>
      <c r="R394">
        <v>0</v>
      </c>
      <c r="S394">
        <v>0</v>
      </c>
      <c r="T394">
        <v>0</v>
      </c>
      <c r="U394">
        <v>0</v>
      </c>
      <c r="V394">
        <v>0</v>
      </c>
      <c r="W394">
        <v>0</v>
      </c>
      <c r="X394">
        <v>0</v>
      </c>
      <c r="Y394">
        <v>0</v>
      </c>
      <c r="Z394" s="5">
        <f t="shared" si="12"/>
        <v>1</v>
      </c>
      <c r="AA394" s="5">
        <f t="shared" si="13"/>
        <v>1</v>
      </c>
    </row>
    <row r="395" spans="1:27" x14ac:dyDescent="0.3">
      <c r="A395" t="s">
        <v>1542</v>
      </c>
      <c r="C395" t="s">
        <v>1597</v>
      </c>
      <c r="D395" t="s">
        <v>1598</v>
      </c>
      <c r="E395" t="s">
        <v>1599</v>
      </c>
      <c r="F395">
        <v>1</v>
      </c>
      <c r="G395">
        <v>1</v>
      </c>
      <c r="H395" t="s">
        <v>32</v>
      </c>
      <c r="I395" s="1">
        <v>0</v>
      </c>
      <c r="J395" s="2">
        <v>0</v>
      </c>
      <c r="K395" s="2">
        <v>1</v>
      </c>
      <c r="L395" s="2">
        <v>0</v>
      </c>
      <c r="M395" s="2">
        <v>0</v>
      </c>
      <c r="N395" s="2">
        <v>0</v>
      </c>
      <c r="O395">
        <v>0</v>
      </c>
      <c r="P395">
        <v>0</v>
      </c>
      <c r="Q395">
        <v>0</v>
      </c>
      <c r="R395">
        <v>0</v>
      </c>
      <c r="S395">
        <v>0</v>
      </c>
      <c r="T395">
        <v>0</v>
      </c>
      <c r="U395">
        <v>0</v>
      </c>
      <c r="V395">
        <v>0</v>
      </c>
      <c r="W395">
        <v>0</v>
      </c>
      <c r="X395">
        <v>0</v>
      </c>
      <c r="Y395">
        <v>0</v>
      </c>
      <c r="Z395" s="5">
        <f t="shared" si="12"/>
        <v>1</v>
      </c>
      <c r="AA395" s="5">
        <f t="shared" si="13"/>
        <v>1</v>
      </c>
    </row>
    <row r="396" spans="1:27" x14ac:dyDescent="0.3">
      <c r="A396" t="s">
        <v>1542</v>
      </c>
      <c r="C396" t="s">
        <v>1600</v>
      </c>
      <c r="D396" t="s">
        <v>1601</v>
      </c>
      <c r="E396" t="s">
        <v>1602</v>
      </c>
      <c r="F396">
        <v>1</v>
      </c>
      <c r="G396">
        <v>1</v>
      </c>
      <c r="H396" t="s">
        <v>32</v>
      </c>
      <c r="I396" s="1">
        <v>0</v>
      </c>
      <c r="J396" s="2">
        <v>1</v>
      </c>
      <c r="K396" s="2">
        <v>0</v>
      </c>
      <c r="L396" s="2">
        <v>0</v>
      </c>
      <c r="M396" s="2">
        <v>0</v>
      </c>
      <c r="N396" s="2">
        <v>0</v>
      </c>
      <c r="O396">
        <v>0</v>
      </c>
      <c r="P396">
        <v>0</v>
      </c>
      <c r="Q396">
        <v>0</v>
      </c>
      <c r="R396">
        <v>0</v>
      </c>
      <c r="S396">
        <v>0</v>
      </c>
      <c r="T396">
        <v>0</v>
      </c>
      <c r="U396">
        <v>0</v>
      </c>
      <c r="V396">
        <v>0</v>
      </c>
      <c r="W396">
        <v>0</v>
      </c>
      <c r="X396">
        <v>0</v>
      </c>
      <c r="Y396">
        <v>0</v>
      </c>
      <c r="Z396" s="5">
        <f t="shared" si="12"/>
        <v>1</v>
      </c>
      <c r="AA396" s="5">
        <f t="shared" si="13"/>
        <v>1</v>
      </c>
    </row>
    <row r="397" spans="1:27" x14ac:dyDescent="0.3">
      <c r="A397" t="s">
        <v>1603</v>
      </c>
      <c r="C397" t="s">
        <v>1604</v>
      </c>
      <c r="D397" t="s">
        <v>1605</v>
      </c>
      <c r="E397" t="s">
        <v>1606</v>
      </c>
      <c r="F397">
        <v>2</v>
      </c>
      <c r="G397">
        <v>2</v>
      </c>
      <c r="H397" t="s">
        <v>32</v>
      </c>
      <c r="I397" s="1">
        <v>0</v>
      </c>
      <c r="K397" s="2">
        <v>1</v>
      </c>
      <c r="L397" s="2">
        <v>1</v>
      </c>
      <c r="Z397" s="5">
        <f t="shared" si="12"/>
        <v>2</v>
      </c>
      <c r="AA397" s="5">
        <f t="shared" si="13"/>
        <v>2</v>
      </c>
    </row>
    <row r="398" spans="1:27" x14ac:dyDescent="0.3">
      <c r="A398" t="s">
        <v>1607</v>
      </c>
      <c r="C398" t="s">
        <v>1612</v>
      </c>
      <c r="D398" t="s">
        <v>1613</v>
      </c>
      <c r="E398" t="s">
        <v>1614</v>
      </c>
      <c r="F398">
        <v>1</v>
      </c>
      <c r="G398">
        <v>1</v>
      </c>
      <c r="H398" t="s">
        <v>37</v>
      </c>
      <c r="I398" s="1">
        <v>0</v>
      </c>
      <c r="J398" s="2">
        <v>1</v>
      </c>
      <c r="Z398" s="5">
        <f t="shared" si="12"/>
        <v>1</v>
      </c>
      <c r="AA398" s="5">
        <f t="shared" si="13"/>
        <v>1</v>
      </c>
    </row>
    <row r="399" spans="1:27" x14ac:dyDescent="0.3">
      <c r="A399" t="s">
        <v>1607</v>
      </c>
      <c r="C399" t="s">
        <v>1615</v>
      </c>
      <c r="D399" t="s">
        <v>1616</v>
      </c>
      <c r="E399" t="s">
        <v>1617</v>
      </c>
      <c r="F399">
        <v>1</v>
      </c>
      <c r="G399">
        <v>1</v>
      </c>
      <c r="H399" t="s">
        <v>32</v>
      </c>
      <c r="I399" s="1">
        <v>0</v>
      </c>
      <c r="J399" s="2">
        <v>1</v>
      </c>
      <c r="Z399" s="5">
        <f t="shared" si="12"/>
        <v>1</v>
      </c>
      <c r="AA399" s="5">
        <f t="shared" si="13"/>
        <v>1</v>
      </c>
    </row>
    <row r="400" spans="1:27" x14ac:dyDescent="0.3">
      <c r="A400" t="s">
        <v>1607</v>
      </c>
      <c r="C400" t="s">
        <v>1618</v>
      </c>
      <c r="D400" t="s">
        <v>1619</v>
      </c>
      <c r="E400" t="s">
        <v>1620</v>
      </c>
      <c r="F400">
        <v>1</v>
      </c>
      <c r="G400">
        <v>1</v>
      </c>
      <c r="H400" t="s">
        <v>32</v>
      </c>
      <c r="I400" s="1">
        <v>0</v>
      </c>
      <c r="J400" s="2">
        <v>1</v>
      </c>
      <c r="Z400" s="5">
        <f t="shared" si="12"/>
        <v>1</v>
      </c>
      <c r="AA400" s="5">
        <f t="shared" si="13"/>
        <v>1</v>
      </c>
    </row>
    <row r="401" spans="1:27" x14ac:dyDescent="0.3">
      <c r="A401" t="s">
        <v>1607</v>
      </c>
      <c r="C401" t="s">
        <v>1621</v>
      </c>
      <c r="D401" t="s">
        <v>1619</v>
      </c>
      <c r="E401" t="s">
        <v>1622</v>
      </c>
      <c r="F401">
        <v>2</v>
      </c>
      <c r="G401">
        <v>2</v>
      </c>
      <c r="H401" t="s">
        <v>32</v>
      </c>
      <c r="I401" s="1">
        <v>0</v>
      </c>
      <c r="K401" s="2">
        <v>2</v>
      </c>
      <c r="Z401" s="5">
        <f t="shared" si="12"/>
        <v>2</v>
      </c>
      <c r="AA401" s="5">
        <f t="shared" si="13"/>
        <v>2</v>
      </c>
    </row>
    <row r="402" spans="1:27" x14ac:dyDescent="0.3">
      <c r="A402" t="s">
        <v>1607</v>
      </c>
      <c r="C402" t="s">
        <v>1623</v>
      </c>
      <c r="D402" t="s">
        <v>1624</v>
      </c>
      <c r="E402" t="s">
        <v>1625</v>
      </c>
      <c r="F402">
        <v>4</v>
      </c>
      <c r="G402">
        <v>4</v>
      </c>
      <c r="H402" t="s">
        <v>48</v>
      </c>
      <c r="I402" s="1">
        <v>2</v>
      </c>
      <c r="J402" s="2">
        <v>1</v>
      </c>
      <c r="Z402" s="5">
        <f t="shared" si="12"/>
        <v>1</v>
      </c>
      <c r="AA402" s="5">
        <f t="shared" si="13"/>
        <v>1</v>
      </c>
    </row>
    <row r="403" spans="1:27" x14ac:dyDescent="0.3">
      <c r="A403" t="s">
        <v>1607</v>
      </c>
      <c r="C403" t="s">
        <v>1626</v>
      </c>
      <c r="D403" t="s">
        <v>1627</v>
      </c>
      <c r="E403" t="s">
        <v>1628</v>
      </c>
      <c r="F403">
        <v>1</v>
      </c>
      <c r="G403">
        <v>1</v>
      </c>
      <c r="H403" t="s">
        <v>48</v>
      </c>
      <c r="I403" s="1">
        <v>1</v>
      </c>
      <c r="Z403" s="5">
        <f t="shared" si="12"/>
        <v>0</v>
      </c>
      <c r="AA403" s="5">
        <f t="shared" si="13"/>
        <v>0</v>
      </c>
    </row>
    <row r="404" spans="1:27" x14ac:dyDescent="0.3">
      <c r="A404" t="s">
        <v>1607</v>
      </c>
      <c r="C404" t="s">
        <v>1629</v>
      </c>
      <c r="D404" t="s">
        <v>1630</v>
      </c>
      <c r="E404" t="s">
        <v>1631</v>
      </c>
      <c r="F404">
        <v>1</v>
      </c>
      <c r="G404">
        <v>1</v>
      </c>
      <c r="H404" t="s">
        <v>32</v>
      </c>
      <c r="I404" s="1">
        <v>0</v>
      </c>
      <c r="K404" s="2">
        <v>1</v>
      </c>
      <c r="Z404" s="5">
        <f t="shared" si="12"/>
        <v>1</v>
      </c>
      <c r="AA404" s="5">
        <f t="shared" si="13"/>
        <v>1</v>
      </c>
    </row>
    <row r="405" spans="1:27" x14ac:dyDescent="0.3">
      <c r="A405" t="s">
        <v>1607</v>
      </c>
      <c r="C405" t="s">
        <v>1632</v>
      </c>
      <c r="D405" t="s">
        <v>1633</v>
      </c>
      <c r="E405" t="s">
        <v>1634</v>
      </c>
      <c r="F405">
        <v>1</v>
      </c>
      <c r="G405">
        <v>1</v>
      </c>
      <c r="H405" t="s">
        <v>48</v>
      </c>
      <c r="I405" s="1">
        <v>1</v>
      </c>
      <c r="Z405" s="5">
        <f t="shared" si="12"/>
        <v>0</v>
      </c>
      <c r="AA405" s="5">
        <f t="shared" si="13"/>
        <v>0</v>
      </c>
    </row>
    <row r="406" spans="1:27" x14ac:dyDescent="0.3">
      <c r="A406" t="s">
        <v>1607</v>
      </c>
      <c r="C406" t="s">
        <v>1635</v>
      </c>
      <c r="D406" t="s">
        <v>1636</v>
      </c>
      <c r="E406" t="s">
        <v>1637</v>
      </c>
      <c r="F406">
        <v>1</v>
      </c>
      <c r="G406">
        <v>1</v>
      </c>
      <c r="H406" t="s">
        <v>37</v>
      </c>
      <c r="I406" s="1">
        <v>0</v>
      </c>
      <c r="K406" s="2">
        <v>1</v>
      </c>
      <c r="Z406" s="5">
        <f t="shared" si="12"/>
        <v>1</v>
      </c>
      <c r="AA406" s="5">
        <f t="shared" si="13"/>
        <v>1</v>
      </c>
    </row>
    <row r="407" spans="1:27" x14ac:dyDescent="0.3">
      <c r="A407" t="s">
        <v>1607</v>
      </c>
      <c r="C407" t="s">
        <v>1638</v>
      </c>
      <c r="D407" t="s">
        <v>1639</v>
      </c>
      <c r="E407" t="s">
        <v>1640</v>
      </c>
      <c r="F407">
        <v>1</v>
      </c>
      <c r="G407">
        <v>1</v>
      </c>
      <c r="H407" t="s">
        <v>37</v>
      </c>
      <c r="I407" s="1">
        <v>0</v>
      </c>
      <c r="J407" s="2">
        <v>1</v>
      </c>
      <c r="Z407" s="5">
        <f t="shared" si="12"/>
        <v>1</v>
      </c>
      <c r="AA407" s="5">
        <f t="shared" si="13"/>
        <v>1</v>
      </c>
    </row>
    <row r="408" spans="1:27" x14ac:dyDescent="0.3">
      <c r="A408" t="s">
        <v>1607</v>
      </c>
      <c r="C408" t="s">
        <v>1641</v>
      </c>
      <c r="D408" t="s">
        <v>1642</v>
      </c>
      <c r="E408" t="s">
        <v>1643</v>
      </c>
      <c r="F408">
        <v>1</v>
      </c>
      <c r="G408">
        <v>1</v>
      </c>
      <c r="H408" t="s">
        <v>32</v>
      </c>
      <c r="I408" s="1">
        <v>0</v>
      </c>
      <c r="J408" s="2">
        <v>1</v>
      </c>
      <c r="Z408" s="5">
        <f t="shared" si="12"/>
        <v>1</v>
      </c>
      <c r="AA408" s="5">
        <f t="shared" si="13"/>
        <v>1</v>
      </c>
    </row>
    <row r="409" spans="1:27" x14ac:dyDescent="0.3">
      <c r="A409" t="s">
        <v>1607</v>
      </c>
      <c r="C409" t="s">
        <v>1644</v>
      </c>
      <c r="D409" t="s">
        <v>1645</v>
      </c>
      <c r="E409" t="s">
        <v>1646</v>
      </c>
      <c r="F409">
        <v>1</v>
      </c>
      <c r="G409">
        <v>1</v>
      </c>
      <c r="H409" t="s">
        <v>37</v>
      </c>
      <c r="I409" s="1">
        <v>0</v>
      </c>
      <c r="J409" s="2">
        <v>1</v>
      </c>
      <c r="K409" s="2">
        <v>0</v>
      </c>
      <c r="L409" s="2">
        <v>0</v>
      </c>
      <c r="M409" s="2">
        <v>0</v>
      </c>
      <c r="N409" s="2">
        <v>0</v>
      </c>
      <c r="O409">
        <v>0</v>
      </c>
      <c r="P409">
        <v>0</v>
      </c>
      <c r="Q409">
        <v>0</v>
      </c>
      <c r="R409">
        <v>0</v>
      </c>
      <c r="S409">
        <v>0</v>
      </c>
      <c r="T409">
        <v>0</v>
      </c>
      <c r="U409">
        <v>0</v>
      </c>
      <c r="V409">
        <v>0</v>
      </c>
      <c r="W409">
        <v>0</v>
      </c>
      <c r="X409">
        <v>0</v>
      </c>
      <c r="Y409">
        <v>0</v>
      </c>
      <c r="Z409" s="5">
        <f t="shared" si="12"/>
        <v>1</v>
      </c>
      <c r="AA409" s="5">
        <f t="shared" si="13"/>
        <v>1</v>
      </c>
    </row>
    <row r="410" spans="1:27" x14ac:dyDescent="0.3">
      <c r="A410" t="s">
        <v>1607</v>
      </c>
      <c r="C410" t="s">
        <v>1651</v>
      </c>
      <c r="D410" t="s">
        <v>1652</v>
      </c>
      <c r="E410" t="s">
        <v>1653</v>
      </c>
      <c r="F410">
        <v>1</v>
      </c>
      <c r="G410">
        <v>1</v>
      </c>
      <c r="H410" t="s">
        <v>37</v>
      </c>
      <c r="I410" s="1">
        <v>0</v>
      </c>
      <c r="J410" s="2">
        <v>1</v>
      </c>
      <c r="K410" s="2">
        <v>0</v>
      </c>
      <c r="L410" s="2">
        <v>0</v>
      </c>
      <c r="M410" s="2">
        <v>0</v>
      </c>
      <c r="N410" s="2">
        <v>0</v>
      </c>
      <c r="O410">
        <v>0</v>
      </c>
      <c r="P410">
        <v>0</v>
      </c>
      <c r="Q410">
        <v>0</v>
      </c>
      <c r="R410">
        <v>0</v>
      </c>
      <c r="S410">
        <v>0</v>
      </c>
      <c r="T410">
        <v>0</v>
      </c>
      <c r="U410">
        <v>0</v>
      </c>
      <c r="V410">
        <v>0</v>
      </c>
      <c r="W410">
        <v>0</v>
      </c>
      <c r="X410">
        <v>0</v>
      </c>
      <c r="Y410">
        <v>0</v>
      </c>
      <c r="Z410" s="5">
        <f t="shared" si="12"/>
        <v>1</v>
      </c>
      <c r="AA410" s="5">
        <f t="shared" si="13"/>
        <v>1</v>
      </c>
    </row>
    <row r="411" spans="1:27" x14ac:dyDescent="0.3">
      <c r="A411" t="s">
        <v>1607</v>
      </c>
      <c r="C411" t="s">
        <v>1654</v>
      </c>
      <c r="D411" t="s">
        <v>1655</v>
      </c>
      <c r="E411" t="s">
        <v>1656</v>
      </c>
      <c r="F411">
        <v>1</v>
      </c>
      <c r="G411">
        <v>1</v>
      </c>
      <c r="H411" t="s">
        <v>32</v>
      </c>
      <c r="I411" s="1">
        <v>0</v>
      </c>
      <c r="K411" s="2">
        <v>1</v>
      </c>
      <c r="Z411" s="5">
        <f t="shared" ref="Z411:Z461" si="14">SUM(J411:Y411)</f>
        <v>1</v>
      </c>
      <c r="AA411" s="5">
        <f t="shared" ref="AA411:AA461" si="15">SUM(J411:N411)</f>
        <v>1</v>
      </c>
    </row>
    <row r="412" spans="1:27" x14ac:dyDescent="0.3">
      <c r="A412" t="s">
        <v>1607</v>
      </c>
      <c r="C412" t="s">
        <v>1657</v>
      </c>
      <c r="D412" t="s">
        <v>1658</v>
      </c>
      <c r="E412" t="s">
        <v>1659</v>
      </c>
      <c r="F412">
        <v>1</v>
      </c>
      <c r="G412">
        <v>1</v>
      </c>
      <c r="H412" t="s">
        <v>32</v>
      </c>
      <c r="I412" s="1">
        <v>0</v>
      </c>
      <c r="J412" s="2">
        <v>1</v>
      </c>
      <c r="K412" s="2">
        <v>0</v>
      </c>
      <c r="L412" s="2">
        <v>0</v>
      </c>
      <c r="M412" s="2">
        <v>0</v>
      </c>
      <c r="N412" s="2">
        <v>0</v>
      </c>
      <c r="O412">
        <v>0</v>
      </c>
      <c r="P412">
        <v>0</v>
      </c>
      <c r="Q412">
        <v>0</v>
      </c>
      <c r="R412">
        <v>0</v>
      </c>
      <c r="S412">
        <v>0</v>
      </c>
      <c r="T412">
        <v>0</v>
      </c>
      <c r="U412">
        <v>0</v>
      </c>
      <c r="V412">
        <v>0</v>
      </c>
      <c r="W412">
        <v>0</v>
      </c>
      <c r="X412">
        <v>0</v>
      </c>
      <c r="Y412">
        <v>0</v>
      </c>
      <c r="Z412" s="5">
        <f t="shared" si="14"/>
        <v>1</v>
      </c>
      <c r="AA412" s="5">
        <f t="shared" si="15"/>
        <v>1</v>
      </c>
    </row>
    <row r="413" spans="1:27" x14ac:dyDescent="0.3">
      <c r="A413" t="s">
        <v>1607</v>
      </c>
      <c r="C413" t="s">
        <v>1660</v>
      </c>
      <c r="D413" t="s">
        <v>1661</v>
      </c>
      <c r="E413" t="s">
        <v>1662</v>
      </c>
      <c r="F413">
        <v>1</v>
      </c>
      <c r="G413">
        <v>1</v>
      </c>
      <c r="H413" t="s">
        <v>32</v>
      </c>
      <c r="I413" s="1">
        <v>0</v>
      </c>
      <c r="J413" s="2">
        <v>1</v>
      </c>
      <c r="K413" s="2">
        <v>0</v>
      </c>
      <c r="L413" s="2">
        <v>0</v>
      </c>
      <c r="M413" s="2">
        <v>0</v>
      </c>
      <c r="N413" s="2">
        <v>0</v>
      </c>
      <c r="O413">
        <v>0</v>
      </c>
      <c r="P413">
        <v>0</v>
      </c>
      <c r="Q413">
        <v>0</v>
      </c>
      <c r="R413">
        <v>0</v>
      </c>
      <c r="S413">
        <v>0</v>
      </c>
      <c r="T413">
        <v>0</v>
      </c>
      <c r="U413">
        <v>0</v>
      </c>
      <c r="V413">
        <v>0</v>
      </c>
      <c r="W413">
        <v>0</v>
      </c>
      <c r="X413">
        <v>0</v>
      </c>
      <c r="Y413">
        <v>0</v>
      </c>
      <c r="Z413" s="5">
        <f t="shared" si="14"/>
        <v>1</v>
      </c>
      <c r="AA413" s="5">
        <f t="shared" si="15"/>
        <v>1</v>
      </c>
    </row>
    <row r="414" spans="1:27" x14ac:dyDescent="0.3">
      <c r="A414" t="s">
        <v>1663</v>
      </c>
      <c r="C414" t="s">
        <v>1668</v>
      </c>
      <c r="D414" t="s">
        <v>1669</v>
      </c>
      <c r="E414" t="s">
        <v>100</v>
      </c>
      <c r="F414">
        <v>1</v>
      </c>
      <c r="G414">
        <v>1</v>
      </c>
      <c r="H414" t="s">
        <v>37</v>
      </c>
      <c r="I414" s="1">
        <v>0</v>
      </c>
      <c r="J414" s="2">
        <v>1</v>
      </c>
      <c r="K414" s="2">
        <v>0</v>
      </c>
      <c r="L414" s="2">
        <v>0</v>
      </c>
      <c r="M414" s="2">
        <v>0</v>
      </c>
      <c r="N414" s="2">
        <v>0</v>
      </c>
      <c r="O414">
        <v>0</v>
      </c>
      <c r="P414">
        <v>0</v>
      </c>
      <c r="Q414">
        <v>0</v>
      </c>
      <c r="R414">
        <v>0</v>
      </c>
      <c r="S414">
        <v>0</v>
      </c>
      <c r="T414">
        <v>0</v>
      </c>
      <c r="U414">
        <v>0</v>
      </c>
      <c r="V414">
        <v>0</v>
      </c>
      <c r="W414">
        <v>0</v>
      </c>
      <c r="X414">
        <v>0</v>
      </c>
      <c r="Y414">
        <v>0</v>
      </c>
      <c r="Z414" s="5">
        <f t="shared" si="14"/>
        <v>1</v>
      </c>
      <c r="AA414" s="5">
        <f t="shared" si="15"/>
        <v>1</v>
      </c>
    </row>
    <row r="415" spans="1:27" x14ac:dyDescent="0.3">
      <c r="A415" t="s">
        <v>1663</v>
      </c>
      <c r="C415" t="s">
        <v>1670</v>
      </c>
      <c r="D415" t="s">
        <v>1671</v>
      </c>
      <c r="E415" t="s">
        <v>1672</v>
      </c>
      <c r="F415">
        <v>1</v>
      </c>
      <c r="G415">
        <v>1</v>
      </c>
      <c r="H415" t="s">
        <v>37</v>
      </c>
      <c r="I415" s="1">
        <v>0</v>
      </c>
      <c r="K415" s="2">
        <v>1</v>
      </c>
      <c r="Z415" s="5">
        <f t="shared" si="14"/>
        <v>1</v>
      </c>
      <c r="AA415" s="5">
        <f t="shared" si="15"/>
        <v>1</v>
      </c>
    </row>
    <row r="416" spans="1:27" x14ac:dyDescent="0.3">
      <c r="A416" t="s">
        <v>1663</v>
      </c>
      <c r="C416" t="s">
        <v>1676</v>
      </c>
      <c r="D416" t="s">
        <v>1677</v>
      </c>
      <c r="E416" t="s">
        <v>1678</v>
      </c>
      <c r="F416">
        <v>2</v>
      </c>
      <c r="G416">
        <v>2</v>
      </c>
      <c r="H416" t="s">
        <v>48</v>
      </c>
      <c r="I416" s="1">
        <v>2</v>
      </c>
      <c r="J416" s="2">
        <v>1</v>
      </c>
      <c r="Z416" s="5">
        <f t="shared" si="14"/>
        <v>1</v>
      </c>
      <c r="AA416" s="5">
        <f t="shared" si="15"/>
        <v>1</v>
      </c>
    </row>
    <row r="417" spans="1:27" x14ac:dyDescent="0.3">
      <c r="A417" t="s">
        <v>1663</v>
      </c>
      <c r="C417" t="s">
        <v>1682</v>
      </c>
      <c r="D417" t="s">
        <v>1683</v>
      </c>
      <c r="E417" t="s">
        <v>1684</v>
      </c>
      <c r="F417">
        <v>2</v>
      </c>
      <c r="G417">
        <v>2</v>
      </c>
      <c r="H417" t="s">
        <v>37</v>
      </c>
      <c r="I417" s="1">
        <v>0</v>
      </c>
      <c r="J417" s="2">
        <v>1</v>
      </c>
      <c r="K417" s="2">
        <v>0</v>
      </c>
      <c r="L417" s="2">
        <v>0</v>
      </c>
      <c r="M417" s="2">
        <v>0</v>
      </c>
      <c r="N417" s="2">
        <v>0</v>
      </c>
      <c r="O417">
        <v>0</v>
      </c>
      <c r="P417">
        <v>0</v>
      </c>
      <c r="Q417">
        <v>0</v>
      </c>
      <c r="R417">
        <v>0</v>
      </c>
      <c r="S417">
        <v>0</v>
      </c>
      <c r="T417">
        <v>0</v>
      </c>
      <c r="U417">
        <v>0</v>
      </c>
      <c r="V417">
        <v>0</v>
      </c>
      <c r="W417">
        <v>0</v>
      </c>
      <c r="X417">
        <v>0</v>
      </c>
      <c r="Y417">
        <v>0</v>
      </c>
      <c r="Z417" s="5">
        <f t="shared" si="14"/>
        <v>1</v>
      </c>
      <c r="AA417" s="5">
        <f t="shared" si="15"/>
        <v>1</v>
      </c>
    </row>
    <row r="418" spans="1:27" x14ac:dyDescent="0.3">
      <c r="A418" t="s">
        <v>1685</v>
      </c>
      <c r="C418" t="s">
        <v>1689</v>
      </c>
      <c r="D418" t="s">
        <v>1690</v>
      </c>
      <c r="E418" t="s">
        <v>1691</v>
      </c>
      <c r="F418">
        <v>1</v>
      </c>
      <c r="G418">
        <v>1</v>
      </c>
      <c r="H418" t="s">
        <v>48</v>
      </c>
      <c r="I418" s="1">
        <v>1</v>
      </c>
      <c r="Z418" s="5">
        <f t="shared" si="14"/>
        <v>0</v>
      </c>
      <c r="AA418" s="5">
        <f t="shared" si="15"/>
        <v>0</v>
      </c>
    </row>
    <row r="419" spans="1:27" x14ac:dyDescent="0.3">
      <c r="A419" t="s">
        <v>1685</v>
      </c>
      <c r="C419" t="s">
        <v>1695</v>
      </c>
      <c r="D419" t="s">
        <v>1696</v>
      </c>
      <c r="E419" t="s">
        <v>1697</v>
      </c>
      <c r="F419">
        <v>2</v>
      </c>
      <c r="G419">
        <v>2</v>
      </c>
      <c r="H419" t="s">
        <v>48</v>
      </c>
      <c r="I419" s="1">
        <v>2</v>
      </c>
      <c r="J419" s="2">
        <v>1</v>
      </c>
      <c r="Z419" s="5">
        <f t="shared" si="14"/>
        <v>1</v>
      </c>
      <c r="AA419" s="5">
        <f t="shared" si="15"/>
        <v>1</v>
      </c>
    </row>
    <row r="420" spans="1:27" x14ac:dyDescent="0.3">
      <c r="A420" t="s">
        <v>1685</v>
      </c>
      <c r="C420" t="s">
        <v>1698</v>
      </c>
      <c r="D420" t="s">
        <v>1699</v>
      </c>
      <c r="E420" t="s">
        <v>1700</v>
      </c>
      <c r="F420">
        <v>1</v>
      </c>
      <c r="G420">
        <v>1</v>
      </c>
      <c r="H420" t="s">
        <v>37</v>
      </c>
      <c r="I420" s="1">
        <v>0</v>
      </c>
      <c r="J420" s="2">
        <v>1</v>
      </c>
      <c r="K420" s="2">
        <v>0</v>
      </c>
      <c r="L420" s="2">
        <v>0</v>
      </c>
      <c r="M420" s="2">
        <v>0</v>
      </c>
      <c r="N420" s="2">
        <v>0</v>
      </c>
      <c r="O420">
        <v>0</v>
      </c>
      <c r="P420">
        <v>0</v>
      </c>
      <c r="Q420">
        <v>0</v>
      </c>
      <c r="R420">
        <v>0</v>
      </c>
      <c r="S420">
        <v>0</v>
      </c>
      <c r="T420">
        <v>0</v>
      </c>
      <c r="U420">
        <v>0</v>
      </c>
      <c r="V420">
        <v>0</v>
      </c>
      <c r="W420">
        <v>0</v>
      </c>
      <c r="X420">
        <v>0</v>
      </c>
      <c r="Y420">
        <v>0</v>
      </c>
      <c r="Z420" s="5">
        <f t="shared" si="14"/>
        <v>1</v>
      </c>
      <c r="AA420" s="5">
        <f t="shared" si="15"/>
        <v>1</v>
      </c>
    </row>
    <row r="421" spans="1:27" x14ac:dyDescent="0.3">
      <c r="A421" t="s">
        <v>1701</v>
      </c>
      <c r="C421" t="s">
        <v>1702</v>
      </c>
      <c r="D421" t="s">
        <v>1703</v>
      </c>
      <c r="E421" t="s">
        <v>1704</v>
      </c>
      <c r="F421">
        <v>2</v>
      </c>
      <c r="G421">
        <v>2</v>
      </c>
      <c r="H421" t="s">
        <v>37</v>
      </c>
      <c r="I421" s="1">
        <v>0</v>
      </c>
      <c r="J421" s="2">
        <v>1</v>
      </c>
      <c r="K421" s="2">
        <v>1</v>
      </c>
      <c r="Z421" s="5">
        <f t="shared" si="14"/>
        <v>2</v>
      </c>
      <c r="AA421" s="5">
        <f t="shared" si="15"/>
        <v>2</v>
      </c>
    </row>
    <row r="422" spans="1:27" x14ac:dyDescent="0.3">
      <c r="A422" t="s">
        <v>1701</v>
      </c>
      <c r="C422" t="s">
        <v>1705</v>
      </c>
      <c r="D422" t="s">
        <v>1706</v>
      </c>
      <c r="E422" t="s">
        <v>1707</v>
      </c>
      <c r="F422">
        <v>1</v>
      </c>
      <c r="G422">
        <v>1</v>
      </c>
      <c r="H422" t="s">
        <v>32</v>
      </c>
      <c r="I422" s="1">
        <v>0</v>
      </c>
      <c r="J422" s="2">
        <v>0</v>
      </c>
      <c r="K422" s="2">
        <v>1</v>
      </c>
      <c r="L422" s="2">
        <v>0</v>
      </c>
      <c r="M422" s="2">
        <v>0</v>
      </c>
      <c r="N422" s="2">
        <v>0</v>
      </c>
      <c r="O422">
        <v>0</v>
      </c>
      <c r="P422">
        <v>0</v>
      </c>
      <c r="Q422">
        <v>0</v>
      </c>
      <c r="R422">
        <v>0</v>
      </c>
      <c r="S422">
        <v>0</v>
      </c>
      <c r="T422">
        <v>0</v>
      </c>
      <c r="U422">
        <v>0</v>
      </c>
      <c r="V422">
        <v>0</v>
      </c>
      <c r="W422">
        <v>0</v>
      </c>
      <c r="X422">
        <v>0</v>
      </c>
      <c r="Y422">
        <v>0</v>
      </c>
      <c r="Z422" s="5">
        <f t="shared" si="14"/>
        <v>1</v>
      </c>
      <c r="AA422" s="5">
        <f t="shared" si="15"/>
        <v>1</v>
      </c>
    </row>
    <row r="423" spans="1:27" x14ac:dyDescent="0.3">
      <c r="A423" t="s">
        <v>1701</v>
      </c>
      <c r="C423" t="s">
        <v>1708</v>
      </c>
      <c r="D423" t="s">
        <v>1709</v>
      </c>
      <c r="E423" t="s">
        <v>1710</v>
      </c>
      <c r="F423">
        <v>1</v>
      </c>
      <c r="G423">
        <v>1</v>
      </c>
      <c r="H423" t="s">
        <v>32</v>
      </c>
      <c r="I423" s="1">
        <v>0</v>
      </c>
      <c r="J423" s="2">
        <v>1</v>
      </c>
      <c r="Z423" s="5">
        <f t="shared" si="14"/>
        <v>1</v>
      </c>
      <c r="AA423" s="5">
        <f t="shared" si="15"/>
        <v>1</v>
      </c>
    </row>
    <row r="424" spans="1:27" x14ac:dyDescent="0.3">
      <c r="A424" t="s">
        <v>1701</v>
      </c>
      <c r="C424" t="s">
        <v>1711</v>
      </c>
      <c r="D424" t="s">
        <v>1712</v>
      </c>
      <c r="E424" t="s">
        <v>1713</v>
      </c>
      <c r="F424">
        <v>1</v>
      </c>
      <c r="G424">
        <v>1</v>
      </c>
      <c r="H424" t="s">
        <v>37</v>
      </c>
      <c r="I424" s="1">
        <v>0</v>
      </c>
      <c r="J424" s="2">
        <v>1</v>
      </c>
      <c r="K424" s="2">
        <v>0</v>
      </c>
      <c r="L424" s="2">
        <v>0</v>
      </c>
      <c r="M424" s="2">
        <v>0</v>
      </c>
      <c r="N424" s="2">
        <v>0</v>
      </c>
      <c r="O424">
        <v>0</v>
      </c>
      <c r="P424">
        <v>0</v>
      </c>
      <c r="Q424">
        <v>0</v>
      </c>
      <c r="R424">
        <v>0</v>
      </c>
      <c r="S424">
        <v>0</v>
      </c>
      <c r="T424">
        <v>0</v>
      </c>
      <c r="U424">
        <v>0</v>
      </c>
      <c r="V424">
        <v>0</v>
      </c>
      <c r="W424">
        <v>0</v>
      </c>
      <c r="X424">
        <v>0</v>
      </c>
      <c r="Y424">
        <v>0</v>
      </c>
      <c r="Z424" s="5">
        <f t="shared" si="14"/>
        <v>1</v>
      </c>
      <c r="AA424" s="5">
        <f t="shared" si="15"/>
        <v>1</v>
      </c>
    </row>
    <row r="425" spans="1:27" x14ac:dyDescent="0.3">
      <c r="A425" t="s">
        <v>1701</v>
      </c>
      <c r="C425" t="s">
        <v>1714</v>
      </c>
      <c r="D425" t="s">
        <v>1712</v>
      </c>
      <c r="E425" t="s">
        <v>1715</v>
      </c>
      <c r="F425">
        <v>1</v>
      </c>
      <c r="G425">
        <v>1</v>
      </c>
      <c r="H425" t="s">
        <v>32</v>
      </c>
      <c r="I425" s="1">
        <v>0</v>
      </c>
      <c r="J425" s="2">
        <v>1</v>
      </c>
      <c r="K425" s="2">
        <v>0</v>
      </c>
      <c r="L425" s="2">
        <v>0</v>
      </c>
      <c r="M425" s="2">
        <v>0</v>
      </c>
      <c r="N425" s="2">
        <v>0</v>
      </c>
      <c r="O425">
        <v>0</v>
      </c>
      <c r="P425">
        <v>0</v>
      </c>
      <c r="Q425">
        <v>0</v>
      </c>
      <c r="R425">
        <v>0</v>
      </c>
      <c r="S425">
        <v>0</v>
      </c>
      <c r="T425">
        <v>0</v>
      </c>
      <c r="U425">
        <v>0</v>
      </c>
      <c r="V425">
        <v>0</v>
      </c>
      <c r="W425">
        <v>0</v>
      </c>
      <c r="X425">
        <v>0</v>
      </c>
      <c r="Y425">
        <v>0</v>
      </c>
      <c r="Z425" s="5">
        <f t="shared" si="14"/>
        <v>1</v>
      </c>
      <c r="AA425" s="5">
        <f t="shared" si="15"/>
        <v>1</v>
      </c>
    </row>
    <row r="426" spans="1:27" x14ac:dyDescent="0.3">
      <c r="A426" t="s">
        <v>1716</v>
      </c>
      <c r="C426" t="s">
        <v>1721</v>
      </c>
      <c r="D426" t="s">
        <v>1722</v>
      </c>
      <c r="E426" t="s">
        <v>1723</v>
      </c>
      <c r="F426">
        <v>1</v>
      </c>
      <c r="G426">
        <v>1</v>
      </c>
      <c r="H426" t="s">
        <v>37</v>
      </c>
      <c r="I426" s="1">
        <v>0</v>
      </c>
      <c r="J426" s="2">
        <v>1</v>
      </c>
      <c r="Z426" s="5">
        <f t="shared" si="14"/>
        <v>1</v>
      </c>
      <c r="AA426" s="5">
        <f t="shared" si="15"/>
        <v>1</v>
      </c>
    </row>
    <row r="427" spans="1:27" x14ac:dyDescent="0.3">
      <c r="A427" t="s">
        <v>1716</v>
      </c>
      <c r="C427" t="s">
        <v>1724</v>
      </c>
      <c r="D427" t="s">
        <v>1725</v>
      </c>
      <c r="E427" t="s">
        <v>1726</v>
      </c>
      <c r="F427">
        <v>3</v>
      </c>
      <c r="G427">
        <v>3</v>
      </c>
      <c r="H427" t="s">
        <v>48</v>
      </c>
      <c r="I427" s="1">
        <v>3</v>
      </c>
      <c r="Z427" s="5">
        <f t="shared" si="14"/>
        <v>0</v>
      </c>
      <c r="AA427" s="5">
        <f t="shared" si="15"/>
        <v>0</v>
      </c>
    </row>
    <row r="428" spans="1:27" x14ac:dyDescent="0.3">
      <c r="A428" t="s">
        <v>1716</v>
      </c>
      <c r="C428" t="s">
        <v>1727</v>
      </c>
      <c r="D428" t="s">
        <v>1728</v>
      </c>
      <c r="E428" t="s">
        <v>1729</v>
      </c>
      <c r="F428">
        <v>1</v>
      </c>
      <c r="G428">
        <v>1</v>
      </c>
      <c r="H428" t="s">
        <v>37</v>
      </c>
      <c r="I428" s="1">
        <v>0</v>
      </c>
      <c r="J428" s="2">
        <v>1</v>
      </c>
      <c r="Z428" s="5">
        <f t="shared" si="14"/>
        <v>1</v>
      </c>
      <c r="AA428" s="5">
        <f t="shared" si="15"/>
        <v>1</v>
      </c>
    </row>
    <row r="429" spans="1:27" x14ac:dyDescent="0.3">
      <c r="A429" t="s">
        <v>1716</v>
      </c>
      <c r="C429" t="s">
        <v>1730</v>
      </c>
      <c r="D429" t="s">
        <v>1731</v>
      </c>
      <c r="E429" t="s">
        <v>1732</v>
      </c>
      <c r="F429">
        <v>1</v>
      </c>
      <c r="G429">
        <v>1</v>
      </c>
      <c r="H429" t="s">
        <v>32</v>
      </c>
      <c r="I429" s="1">
        <v>0</v>
      </c>
      <c r="K429" s="2">
        <v>1</v>
      </c>
      <c r="Z429" s="5">
        <f t="shared" si="14"/>
        <v>1</v>
      </c>
      <c r="AA429" s="5">
        <f t="shared" si="15"/>
        <v>1</v>
      </c>
    </row>
    <row r="430" spans="1:27" x14ac:dyDescent="0.3">
      <c r="A430" t="s">
        <v>1716</v>
      </c>
      <c r="C430" t="s">
        <v>1733</v>
      </c>
      <c r="D430" t="s">
        <v>1734</v>
      </c>
      <c r="E430" t="s">
        <v>1735</v>
      </c>
      <c r="F430">
        <v>1</v>
      </c>
      <c r="G430">
        <v>1</v>
      </c>
      <c r="H430" t="s">
        <v>37</v>
      </c>
      <c r="I430" s="1">
        <v>0</v>
      </c>
      <c r="K430" s="2">
        <v>1</v>
      </c>
      <c r="Z430" s="5">
        <f t="shared" si="14"/>
        <v>1</v>
      </c>
      <c r="AA430" s="5">
        <f t="shared" si="15"/>
        <v>1</v>
      </c>
    </row>
    <row r="431" spans="1:27" x14ac:dyDescent="0.3">
      <c r="A431" t="s">
        <v>1716</v>
      </c>
      <c r="C431" t="s">
        <v>1736</v>
      </c>
      <c r="D431" t="s">
        <v>1737</v>
      </c>
      <c r="E431" t="s">
        <v>1738</v>
      </c>
      <c r="F431">
        <v>1</v>
      </c>
      <c r="G431">
        <v>1</v>
      </c>
      <c r="H431" t="s">
        <v>48</v>
      </c>
      <c r="I431" s="1">
        <v>1</v>
      </c>
      <c r="K431" s="2">
        <v>1</v>
      </c>
      <c r="Z431" s="5">
        <f t="shared" si="14"/>
        <v>1</v>
      </c>
      <c r="AA431" s="5">
        <f t="shared" si="15"/>
        <v>1</v>
      </c>
    </row>
    <row r="432" spans="1:27" x14ac:dyDescent="0.3">
      <c r="A432" t="s">
        <v>1716</v>
      </c>
      <c r="C432" t="s">
        <v>1739</v>
      </c>
      <c r="D432" t="s">
        <v>1740</v>
      </c>
      <c r="E432" t="s">
        <v>1741</v>
      </c>
      <c r="F432">
        <v>1</v>
      </c>
      <c r="G432">
        <v>1</v>
      </c>
      <c r="H432" t="s">
        <v>32</v>
      </c>
      <c r="I432" s="1">
        <v>0</v>
      </c>
      <c r="J432" s="2">
        <v>1</v>
      </c>
      <c r="Z432" s="5">
        <f t="shared" si="14"/>
        <v>1</v>
      </c>
      <c r="AA432" s="5">
        <f t="shared" si="15"/>
        <v>1</v>
      </c>
    </row>
    <row r="433" spans="1:27" x14ac:dyDescent="0.3">
      <c r="A433" t="s">
        <v>1716</v>
      </c>
      <c r="C433" t="s">
        <v>1742</v>
      </c>
      <c r="D433" t="s">
        <v>1743</v>
      </c>
      <c r="E433" t="s">
        <v>1744</v>
      </c>
      <c r="F433">
        <v>1</v>
      </c>
      <c r="G433">
        <v>1</v>
      </c>
      <c r="H433" t="s">
        <v>37</v>
      </c>
      <c r="I433" s="1">
        <v>0</v>
      </c>
      <c r="J433" s="2">
        <v>1</v>
      </c>
      <c r="Z433" s="5">
        <f t="shared" si="14"/>
        <v>1</v>
      </c>
      <c r="AA433" s="5">
        <f t="shared" si="15"/>
        <v>1</v>
      </c>
    </row>
    <row r="434" spans="1:27" x14ac:dyDescent="0.3">
      <c r="A434" t="s">
        <v>1716</v>
      </c>
      <c r="C434" t="s">
        <v>1745</v>
      </c>
      <c r="D434" t="s">
        <v>1746</v>
      </c>
      <c r="E434" t="s">
        <v>1747</v>
      </c>
      <c r="F434">
        <v>1</v>
      </c>
      <c r="G434">
        <v>1</v>
      </c>
      <c r="H434" t="s">
        <v>32</v>
      </c>
      <c r="I434" s="1">
        <v>0</v>
      </c>
      <c r="J434" s="2">
        <v>1</v>
      </c>
      <c r="Z434" s="5">
        <f t="shared" si="14"/>
        <v>1</v>
      </c>
      <c r="AA434" s="5">
        <f t="shared" si="15"/>
        <v>1</v>
      </c>
    </row>
    <row r="435" spans="1:27" x14ac:dyDescent="0.3">
      <c r="A435" t="s">
        <v>1716</v>
      </c>
      <c r="C435" t="s">
        <v>1750</v>
      </c>
      <c r="D435" t="s">
        <v>1751</v>
      </c>
      <c r="E435" t="s">
        <v>1752</v>
      </c>
      <c r="F435">
        <v>1</v>
      </c>
      <c r="G435">
        <v>1</v>
      </c>
      <c r="H435" t="s">
        <v>48</v>
      </c>
      <c r="I435" s="1">
        <v>1</v>
      </c>
      <c r="Z435" s="5">
        <f t="shared" si="14"/>
        <v>0</v>
      </c>
      <c r="AA435" s="5">
        <f t="shared" si="15"/>
        <v>0</v>
      </c>
    </row>
    <row r="436" spans="1:27" x14ac:dyDescent="0.3">
      <c r="A436" t="s">
        <v>1716</v>
      </c>
      <c r="C436" t="s">
        <v>1753</v>
      </c>
      <c r="D436" t="s">
        <v>1754</v>
      </c>
      <c r="E436" t="s">
        <v>1755</v>
      </c>
      <c r="F436">
        <v>2</v>
      </c>
      <c r="G436">
        <v>2</v>
      </c>
      <c r="H436" t="s">
        <v>32</v>
      </c>
      <c r="I436" s="1">
        <v>0</v>
      </c>
      <c r="J436" s="2">
        <v>1</v>
      </c>
      <c r="K436" s="2">
        <v>1</v>
      </c>
      <c r="L436" s="2">
        <v>0</v>
      </c>
      <c r="M436" s="2">
        <v>0</v>
      </c>
      <c r="N436" s="2">
        <v>0</v>
      </c>
      <c r="O436">
        <v>0</v>
      </c>
      <c r="P436">
        <v>0</v>
      </c>
      <c r="Q436">
        <v>0</v>
      </c>
      <c r="R436">
        <v>0</v>
      </c>
      <c r="S436">
        <v>0</v>
      </c>
      <c r="T436">
        <v>0</v>
      </c>
      <c r="U436">
        <v>0</v>
      </c>
      <c r="V436">
        <v>0</v>
      </c>
      <c r="W436">
        <v>0</v>
      </c>
      <c r="X436">
        <v>0</v>
      </c>
      <c r="Y436">
        <v>0</v>
      </c>
      <c r="Z436" s="5">
        <f t="shared" si="14"/>
        <v>2</v>
      </c>
      <c r="AA436" s="5">
        <f t="shared" si="15"/>
        <v>2</v>
      </c>
    </row>
    <row r="437" spans="1:27" x14ac:dyDescent="0.3">
      <c r="A437" t="s">
        <v>1005</v>
      </c>
      <c r="C437" t="s">
        <v>1760</v>
      </c>
      <c r="D437" t="s">
        <v>1761</v>
      </c>
      <c r="E437" t="s">
        <v>1762</v>
      </c>
      <c r="F437">
        <v>1</v>
      </c>
      <c r="G437">
        <v>1</v>
      </c>
      <c r="H437" t="s">
        <v>32</v>
      </c>
      <c r="I437" s="1">
        <v>0</v>
      </c>
      <c r="J437" s="2">
        <v>1</v>
      </c>
      <c r="K437" s="2">
        <v>0</v>
      </c>
      <c r="L437" s="2">
        <v>0</v>
      </c>
      <c r="M437" s="2">
        <v>0</v>
      </c>
      <c r="N437" s="2">
        <v>0</v>
      </c>
      <c r="O437">
        <v>0</v>
      </c>
      <c r="P437">
        <v>0</v>
      </c>
      <c r="Q437">
        <v>0</v>
      </c>
      <c r="R437">
        <v>0</v>
      </c>
      <c r="S437">
        <v>0</v>
      </c>
      <c r="T437">
        <v>0</v>
      </c>
      <c r="U437">
        <v>0</v>
      </c>
      <c r="V437">
        <v>0</v>
      </c>
      <c r="W437">
        <v>0</v>
      </c>
      <c r="X437">
        <v>0</v>
      </c>
      <c r="Y437">
        <v>0</v>
      </c>
      <c r="Z437" s="5">
        <f t="shared" si="14"/>
        <v>1</v>
      </c>
      <c r="AA437" s="5">
        <f t="shared" si="15"/>
        <v>1</v>
      </c>
    </row>
    <row r="438" spans="1:27" x14ac:dyDescent="0.3">
      <c r="A438" t="s">
        <v>432</v>
      </c>
      <c r="C438" t="s">
        <v>1763</v>
      </c>
      <c r="D438" t="s">
        <v>1764</v>
      </c>
      <c r="E438" t="s">
        <v>1765</v>
      </c>
      <c r="F438">
        <v>3</v>
      </c>
      <c r="G438">
        <v>3</v>
      </c>
      <c r="H438" t="s">
        <v>32</v>
      </c>
      <c r="I438" s="1">
        <v>0</v>
      </c>
      <c r="J438" s="2">
        <v>1</v>
      </c>
      <c r="K438" s="2">
        <v>1</v>
      </c>
      <c r="L438" s="2">
        <v>1</v>
      </c>
      <c r="M438" s="2">
        <v>0</v>
      </c>
      <c r="N438" s="2">
        <v>0</v>
      </c>
      <c r="O438">
        <v>0</v>
      </c>
      <c r="P438">
        <v>0</v>
      </c>
      <c r="Q438">
        <v>0</v>
      </c>
      <c r="R438">
        <v>0</v>
      </c>
      <c r="S438">
        <v>0</v>
      </c>
      <c r="T438">
        <v>0</v>
      </c>
      <c r="U438">
        <v>0</v>
      </c>
      <c r="V438">
        <v>0</v>
      </c>
      <c r="W438">
        <v>0</v>
      </c>
      <c r="X438">
        <v>0</v>
      </c>
      <c r="Y438">
        <v>0</v>
      </c>
      <c r="Z438" s="5">
        <f t="shared" si="14"/>
        <v>3</v>
      </c>
      <c r="AA438" s="5">
        <f t="shared" si="15"/>
        <v>3</v>
      </c>
    </row>
    <row r="439" spans="1:27" x14ac:dyDescent="0.3">
      <c r="A439" t="s">
        <v>792</v>
      </c>
      <c r="C439" t="s">
        <v>1766</v>
      </c>
      <c r="D439" t="s">
        <v>1767</v>
      </c>
      <c r="E439" t="s">
        <v>1768</v>
      </c>
      <c r="F439">
        <v>1</v>
      </c>
      <c r="G439">
        <v>1</v>
      </c>
      <c r="H439" t="s">
        <v>32</v>
      </c>
      <c r="I439" s="1">
        <v>0</v>
      </c>
      <c r="J439" s="2">
        <v>0</v>
      </c>
      <c r="K439" s="2">
        <v>1</v>
      </c>
      <c r="L439" s="2">
        <v>0</v>
      </c>
      <c r="M439" s="2">
        <v>0</v>
      </c>
      <c r="N439" s="2">
        <v>0</v>
      </c>
      <c r="O439">
        <v>0</v>
      </c>
      <c r="P439">
        <v>0</v>
      </c>
      <c r="Q439">
        <v>0</v>
      </c>
      <c r="R439">
        <v>0</v>
      </c>
      <c r="S439">
        <v>0</v>
      </c>
      <c r="T439">
        <v>0</v>
      </c>
      <c r="U439">
        <v>0</v>
      </c>
      <c r="V439">
        <v>0</v>
      </c>
      <c r="W439">
        <v>0</v>
      </c>
      <c r="X439">
        <v>0</v>
      </c>
      <c r="Y439">
        <v>0</v>
      </c>
      <c r="Z439" s="5">
        <f t="shared" si="14"/>
        <v>1</v>
      </c>
      <c r="AA439" s="5">
        <f t="shared" si="15"/>
        <v>1</v>
      </c>
    </row>
    <row r="440" spans="1:27" x14ac:dyDescent="0.3">
      <c r="A440" t="s">
        <v>1769</v>
      </c>
      <c r="C440" t="s">
        <v>1770</v>
      </c>
      <c r="D440" t="s">
        <v>1771</v>
      </c>
      <c r="E440" t="s">
        <v>1772</v>
      </c>
      <c r="F440">
        <v>1</v>
      </c>
      <c r="G440">
        <v>1</v>
      </c>
      <c r="H440" t="s">
        <v>32</v>
      </c>
      <c r="I440" s="1">
        <v>0</v>
      </c>
      <c r="J440" s="2">
        <v>1</v>
      </c>
      <c r="K440" s="2">
        <v>0</v>
      </c>
      <c r="L440" s="2">
        <v>0</v>
      </c>
      <c r="M440" s="2">
        <v>0</v>
      </c>
      <c r="N440" s="2">
        <v>0</v>
      </c>
      <c r="O440">
        <v>0</v>
      </c>
      <c r="P440">
        <v>0</v>
      </c>
      <c r="Q440">
        <v>0</v>
      </c>
      <c r="R440">
        <v>0</v>
      </c>
      <c r="S440">
        <v>0</v>
      </c>
      <c r="T440">
        <v>0</v>
      </c>
      <c r="U440">
        <v>0</v>
      </c>
      <c r="V440">
        <v>0</v>
      </c>
      <c r="W440">
        <v>0</v>
      </c>
      <c r="X440">
        <v>0</v>
      </c>
      <c r="Y440">
        <v>0</v>
      </c>
      <c r="Z440" s="5">
        <f t="shared" si="14"/>
        <v>1</v>
      </c>
      <c r="AA440" s="5">
        <f t="shared" si="15"/>
        <v>1</v>
      </c>
    </row>
    <row r="441" spans="1:27" x14ac:dyDescent="0.3">
      <c r="A441" t="s">
        <v>1773</v>
      </c>
      <c r="C441" t="s">
        <v>1774</v>
      </c>
      <c r="D441" t="s">
        <v>1775</v>
      </c>
      <c r="E441" t="s">
        <v>388</v>
      </c>
      <c r="F441">
        <v>1</v>
      </c>
      <c r="G441">
        <v>1</v>
      </c>
      <c r="H441" t="s">
        <v>37</v>
      </c>
      <c r="I441" s="1">
        <v>0</v>
      </c>
      <c r="J441" s="2">
        <v>1</v>
      </c>
      <c r="Z441" s="5">
        <f t="shared" si="14"/>
        <v>1</v>
      </c>
      <c r="AA441" s="5">
        <f t="shared" si="15"/>
        <v>1</v>
      </c>
    </row>
    <row r="442" spans="1:27" x14ac:dyDescent="0.3">
      <c r="A442" t="s">
        <v>1773</v>
      </c>
      <c r="C442" t="s">
        <v>1776</v>
      </c>
      <c r="D442" t="s">
        <v>1777</v>
      </c>
      <c r="E442" t="s">
        <v>1778</v>
      </c>
      <c r="F442">
        <v>1</v>
      </c>
      <c r="G442">
        <v>1</v>
      </c>
      <c r="H442" t="s">
        <v>37</v>
      </c>
      <c r="I442" s="1">
        <v>0</v>
      </c>
      <c r="J442" s="2">
        <v>1</v>
      </c>
      <c r="Z442" s="5">
        <f t="shared" si="14"/>
        <v>1</v>
      </c>
      <c r="AA442" s="5">
        <f t="shared" si="15"/>
        <v>1</v>
      </c>
    </row>
    <row r="443" spans="1:27" x14ac:dyDescent="0.3">
      <c r="A443" t="s">
        <v>1773</v>
      </c>
      <c r="C443" t="s">
        <v>1779</v>
      </c>
      <c r="D443" t="s">
        <v>1780</v>
      </c>
      <c r="E443" t="s">
        <v>1781</v>
      </c>
      <c r="F443">
        <v>1</v>
      </c>
      <c r="G443">
        <v>1</v>
      </c>
      <c r="H443" t="s">
        <v>37</v>
      </c>
      <c r="I443" s="1">
        <v>0</v>
      </c>
      <c r="J443" s="2">
        <v>1</v>
      </c>
      <c r="Z443" s="5">
        <f t="shared" si="14"/>
        <v>1</v>
      </c>
      <c r="AA443" s="5">
        <f t="shared" si="15"/>
        <v>1</v>
      </c>
    </row>
    <row r="444" spans="1:27" x14ac:dyDescent="0.3">
      <c r="A444" t="s">
        <v>1773</v>
      </c>
      <c r="C444" t="s">
        <v>1782</v>
      </c>
      <c r="D444" t="s">
        <v>1783</v>
      </c>
      <c r="E444" t="s">
        <v>1784</v>
      </c>
      <c r="F444">
        <v>1</v>
      </c>
      <c r="G444">
        <v>1</v>
      </c>
      <c r="H444" t="s">
        <v>37</v>
      </c>
      <c r="I444" s="1">
        <v>0</v>
      </c>
      <c r="Z444" s="5">
        <f t="shared" si="14"/>
        <v>0</v>
      </c>
      <c r="AA444" s="5">
        <f t="shared" si="15"/>
        <v>0</v>
      </c>
    </row>
    <row r="445" spans="1:27" x14ac:dyDescent="0.3">
      <c r="A445" t="s">
        <v>1773</v>
      </c>
      <c r="C445" t="s">
        <v>1785</v>
      </c>
      <c r="D445" t="s">
        <v>1786</v>
      </c>
      <c r="E445" t="s">
        <v>1787</v>
      </c>
      <c r="F445">
        <v>4</v>
      </c>
      <c r="G445">
        <v>4</v>
      </c>
      <c r="H445" t="s">
        <v>32</v>
      </c>
      <c r="I445" s="1">
        <v>0</v>
      </c>
      <c r="J445" s="2">
        <v>1</v>
      </c>
      <c r="K445" s="2">
        <v>1</v>
      </c>
      <c r="L445" s="2">
        <v>1</v>
      </c>
      <c r="M445" s="2">
        <v>1</v>
      </c>
      <c r="Z445" s="5">
        <f t="shared" si="14"/>
        <v>4</v>
      </c>
      <c r="AA445" s="5">
        <f t="shared" si="15"/>
        <v>4</v>
      </c>
    </row>
    <row r="446" spans="1:27" x14ac:dyDescent="0.3">
      <c r="A446" t="s">
        <v>1773</v>
      </c>
      <c r="C446" t="s">
        <v>1788</v>
      </c>
      <c r="D446" t="s">
        <v>1789</v>
      </c>
      <c r="E446" t="s">
        <v>1790</v>
      </c>
      <c r="F446">
        <v>4</v>
      </c>
      <c r="G446">
        <v>4</v>
      </c>
      <c r="H446" t="s">
        <v>48</v>
      </c>
      <c r="I446" s="1">
        <v>4</v>
      </c>
      <c r="J446" s="2">
        <v>2</v>
      </c>
      <c r="K446" s="2">
        <v>1</v>
      </c>
      <c r="Z446" s="5">
        <f t="shared" si="14"/>
        <v>3</v>
      </c>
      <c r="AA446" s="5">
        <f t="shared" si="15"/>
        <v>3</v>
      </c>
    </row>
    <row r="447" spans="1:27" x14ac:dyDescent="0.3">
      <c r="A447" t="s">
        <v>1773</v>
      </c>
      <c r="C447" t="s">
        <v>1794</v>
      </c>
      <c r="D447" t="s">
        <v>1795</v>
      </c>
      <c r="E447" t="s">
        <v>1796</v>
      </c>
      <c r="F447">
        <v>1</v>
      </c>
      <c r="G447">
        <v>1</v>
      </c>
      <c r="H447" t="s">
        <v>37</v>
      </c>
      <c r="I447" s="1">
        <v>0</v>
      </c>
      <c r="J447" s="2">
        <v>1</v>
      </c>
      <c r="Z447" s="5">
        <f t="shared" si="14"/>
        <v>1</v>
      </c>
      <c r="AA447" s="5">
        <f t="shared" si="15"/>
        <v>1</v>
      </c>
    </row>
    <row r="448" spans="1:27" x14ac:dyDescent="0.3">
      <c r="A448" t="s">
        <v>1773</v>
      </c>
      <c r="C448" t="s">
        <v>1797</v>
      </c>
      <c r="D448" t="s">
        <v>1798</v>
      </c>
      <c r="E448" t="s">
        <v>1799</v>
      </c>
      <c r="F448">
        <v>1</v>
      </c>
      <c r="G448">
        <v>1</v>
      </c>
      <c r="H448" t="s">
        <v>32</v>
      </c>
      <c r="I448" s="1">
        <v>0</v>
      </c>
      <c r="K448" s="2">
        <v>1</v>
      </c>
      <c r="Z448" s="5">
        <f t="shared" si="14"/>
        <v>1</v>
      </c>
      <c r="AA448" s="5">
        <f t="shared" si="15"/>
        <v>1</v>
      </c>
    </row>
    <row r="449" spans="1:27" x14ac:dyDescent="0.3">
      <c r="A449" t="s">
        <v>1773</v>
      </c>
      <c r="C449" t="s">
        <v>1800</v>
      </c>
      <c r="D449" t="s">
        <v>1801</v>
      </c>
      <c r="E449" t="s">
        <v>1802</v>
      </c>
      <c r="F449">
        <v>1</v>
      </c>
      <c r="G449">
        <v>1</v>
      </c>
      <c r="H449" t="s">
        <v>32</v>
      </c>
      <c r="I449" s="1">
        <v>0</v>
      </c>
      <c r="J449" s="2">
        <v>0</v>
      </c>
      <c r="K449" s="2">
        <v>1</v>
      </c>
      <c r="L449" s="2">
        <v>0</v>
      </c>
      <c r="M449" s="2">
        <v>0</v>
      </c>
      <c r="N449" s="2">
        <v>0</v>
      </c>
      <c r="O449">
        <v>0</v>
      </c>
      <c r="P449">
        <v>0</v>
      </c>
      <c r="Q449">
        <v>0</v>
      </c>
      <c r="R449">
        <v>0</v>
      </c>
      <c r="S449">
        <v>0</v>
      </c>
      <c r="T449">
        <v>0</v>
      </c>
      <c r="U449">
        <v>0</v>
      </c>
      <c r="V449">
        <v>0</v>
      </c>
      <c r="W449">
        <v>0</v>
      </c>
      <c r="X449">
        <v>0</v>
      </c>
      <c r="Y449">
        <v>0</v>
      </c>
      <c r="Z449" s="5">
        <f t="shared" si="14"/>
        <v>1</v>
      </c>
      <c r="AA449" s="5">
        <f t="shared" si="15"/>
        <v>1</v>
      </c>
    </row>
    <row r="450" spans="1:27" x14ac:dyDescent="0.3">
      <c r="A450" t="s">
        <v>1773</v>
      </c>
      <c r="C450" t="s">
        <v>1807</v>
      </c>
      <c r="D450" t="s">
        <v>1808</v>
      </c>
      <c r="E450" t="s">
        <v>1809</v>
      </c>
      <c r="F450">
        <v>1</v>
      </c>
      <c r="G450">
        <v>1</v>
      </c>
      <c r="H450" t="s">
        <v>48</v>
      </c>
      <c r="I450" s="1">
        <v>1</v>
      </c>
      <c r="Z450" s="5">
        <f t="shared" si="14"/>
        <v>0</v>
      </c>
      <c r="AA450" s="5">
        <f t="shared" si="15"/>
        <v>0</v>
      </c>
    </row>
    <row r="451" spans="1:27" x14ac:dyDescent="0.3">
      <c r="A451" t="s">
        <v>1773</v>
      </c>
      <c r="C451" t="s">
        <v>1810</v>
      </c>
      <c r="D451" t="s">
        <v>1811</v>
      </c>
      <c r="E451" t="s">
        <v>1812</v>
      </c>
      <c r="F451">
        <v>1</v>
      </c>
      <c r="G451">
        <v>1</v>
      </c>
      <c r="H451" t="s">
        <v>32</v>
      </c>
      <c r="I451" s="1">
        <v>0</v>
      </c>
      <c r="J451" s="2">
        <v>0</v>
      </c>
      <c r="K451" s="2">
        <v>1</v>
      </c>
      <c r="L451" s="2">
        <v>0</v>
      </c>
      <c r="M451" s="2">
        <v>0</v>
      </c>
      <c r="N451" s="2">
        <v>0</v>
      </c>
      <c r="O451">
        <v>0</v>
      </c>
      <c r="P451">
        <v>0</v>
      </c>
      <c r="Q451">
        <v>0</v>
      </c>
      <c r="R451">
        <v>0</v>
      </c>
      <c r="S451">
        <v>0</v>
      </c>
      <c r="T451">
        <v>0</v>
      </c>
      <c r="U451">
        <v>0</v>
      </c>
      <c r="V451">
        <v>0</v>
      </c>
      <c r="W451">
        <v>0</v>
      </c>
      <c r="X451">
        <v>0</v>
      </c>
      <c r="Y451">
        <v>0</v>
      </c>
      <c r="Z451" s="5">
        <f t="shared" si="14"/>
        <v>1</v>
      </c>
      <c r="AA451" s="5">
        <f t="shared" si="15"/>
        <v>1</v>
      </c>
    </row>
    <row r="452" spans="1:27" x14ac:dyDescent="0.3">
      <c r="A452" t="s">
        <v>1773</v>
      </c>
      <c r="C452" t="s">
        <v>1813</v>
      </c>
      <c r="D452" t="s">
        <v>1814</v>
      </c>
      <c r="E452" t="s">
        <v>1815</v>
      </c>
      <c r="F452">
        <v>1</v>
      </c>
      <c r="G452">
        <v>1</v>
      </c>
      <c r="H452" t="s">
        <v>48</v>
      </c>
      <c r="I452" s="1">
        <v>1</v>
      </c>
      <c r="Z452" s="5">
        <f t="shared" si="14"/>
        <v>0</v>
      </c>
      <c r="AA452" s="5">
        <f t="shared" si="15"/>
        <v>0</v>
      </c>
    </row>
    <row r="453" spans="1:27" x14ac:dyDescent="0.3">
      <c r="A453" t="s">
        <v>1773</v>
      </c>
      <c r="C453" t="s">
        <v>1816</v>
      </c>
      <c r="D453" t="s">
        <v>1817</v>
      </c>
      <c r="E453" t="s">
        <v>1818</v>
      </c>
      <c r="F453">
        <v>2</v>
      </c>
      <c r="G453">
        <v>2</v>
      </c>
      <c r="H453" t="s">
        <v>32</v>
      </c>
      <c r="I453" s="1">
        <v>0</v>
      </c>
      <c r="J453" s="2">
        <v>1</v>
      </c>
      <c r="K453" s="2">
        <v>1</v>
      </c>
      <c r="Z453" s="5">
        <f t="shared" si="14"/>
        <v>2</v>
      </c>
      <c r="AA453" s="5">
        <f t="shared" si="15"/>
        <v>2</v>
      </c>
    </row>
    <row r="454" spans="1:27" x14ac:dyDescent="0.3">
      <c r="A454" t="s">
        <v>1773</v>
      </c>
      <c r="C454" t="s">
        <v>1819</v>
      </c>
      <c r="D454" t="s">
        <v>1820</v>
      </c>
      <c r="E454" t="s">
        <v>1821</v>
      </c>
      <c r="F454">
        <v>1</v>
      </c>
      <c r="G454">
        <v>1</v>
      </c>
      <c r="H454" t="s">
        <v>37</v>
      </c>
      <c r="I454" s="1">
        <v>0</v>
      </c>
      <c r="J454" s="2">
        <v>1</v>
      </c>
      <c r="K454" s="2">
        <v>0</v>
      </c>
      <c r="L454" s="2">
        <v>0</v>
      </c>
      <c r="M454" s="2">
        <v>0</v>
      </c>
      <c r="N454" s="2">
        <v>0</v>
      </c>
      <c r="O454">
        <v>0</v>
      </c>
      <c r="P454">
        <v>0</v>
      </c>
      <c r="Q454">
        <v>0</v>
      </c>
      <c r="R454">
        <v>0</v>
      </c>
      <c r="S454">
        <v>0</v>
      </c>
      <c r="T454">
        <v>0</v>
      </c>
      <c r="U454">
        <v>0</v>
      </c>
      <c r="V454">
        <v>0</v>
      </c>
      <c r="W454">
        <v>0</v>
      </c>
      <c r="X454">
        <v>0</v>
      </c>
      <c r="Y454">
        <v>0</v>
      </c>
      <c r="Z454" s="5">
        <f t="shared" si="14"/>
        <v>1</v>
      </c>
      <c r="AA454" s="5">
        <f t="shared" si="15"/>
        <v>1</v>
      </c>
    </row>
    <row r="455" spans="1:27" x14ac:dyDescent="0.3">
      <c r="A455" t="s">
        <v>1773</v>
      </c>
      <c r="C455" t="s">
        <v>1822</v>
      </c>
      <c r="D455" t="s">
        <v>1823</v>
      </c>
      <c r="E455" t="s">
        <v>1824</v>
      </c>
      <c r="F455">
        <v>2</v>
      </c>
      <c r="G455">
        <v>2</v>
      </c>
      <c r="H455" t="s">
        <v>32</v>
      </c>
      <c r="I455" s="1">
        <v>0</v>
      </c>
      <c r="J455" s="2">
        <v>0</v>
      </c>
      <c r="K455" s="2">
        <v>1</v>
      </c>
      <c r="L455" s="2">
        <v>1</v>
      </c>
      <c r="M455" s="2">
        <v>0</v>
      </c>
      <c r="N455" s="2">
        <v>0</v>
      </c>
      <c r="O455">
        <v>0</v>
      </c>
      <c r="P455">
        <v>0</v>
      </c>
      <c r="Q455">
        <v>0</v>
      </c>
      <c r="R455">
        <v>0</v>
      </c>
      <c r="S455">
        <v>0</v>
      </c>
      <c r="T455">
        <v>0</v>
      </c>
      <c r="U455">
        <v>0</v>
      </c>
      <c r="V455">
        <v>0</v>
      </c>
      <c r="W455">
        <v>0</v>
      </c>
      <c r="X455">
        <v>0</v>
      </c>
      <c r="Y455">
        <v>0</v>
      </c>
      <c r="Z455" s="5">
        <f t="shared" si="14"/>
        <v>2</v>
      </c>
      <c r="AA455" s="5">
        <f t="shared" si="15"/>
        <v>2</v>
      </c>
    </row>
    <row r="456" spans="1:27" x14ac:dyDescent="0.3">
      <c r="A456" t="s">
        <v>1773</v>
      </c>
      <c r="C456" t="s">
        <v>1825</v>
      </c>
      <c r="D456" t="s">
        <v>1826</v>
      </c>
      <c r="E456" t="s">
        <v>1827</v>
      </c>
      <c r="F456">
        <v>1</v>
      </c>
      <c r="G456">
        <v>1</v>
      </c>
      <c r="H456" t="s">
        <v>32</v>
      </c>
      <c r="I456" s="1">
        <v>0</v>
      </c>
      <c r="J456" s="2">
        <v>0</v>
      </c>
      <c r="K456" s="2">
        <v>1</v>
      </c>
      <c r="L456" s="2">
        <v>0</v>
      </c>
      <c r="M456" s="2">
        <v>0</v>
      </c>
      <c r="N456" s="2">
        <v>0</v>
      </c>
      <c r="O456">
        <v>0</v>
      </c>
      <c r="P456">
        <v>0</v>
      </c>
      <c r="Q456">
        <v>0</v>
      </c>
      <c r="R456">
        <v>0</v>
      </c>
      <c r="S456">
        <v>0</v>
      </c>
      <c r="T456">
        <v>0</v>
      </c>
      <c r="U456">
        <v>0</v>
      </c>
      <c r="V456">
        <v>0</v>
      </c>
      <c r="W456">
        <v>0</v>
      </c>
      <c r="X456">
        <v>0</v>
      </c>
      <c r="Y456">
        <v>0</v>
      </c>
      <c r="Z456" s="5">
        <f t="shared" si="14"/>
        <v>1</v>
      </c>
      <c r="AA456" s="5">
        <f t="shared" si="15"/>
        <v>1</v>
      </c>
    </row>
    <row r="457" spans="1:27" x14ac:dyDescent="0.3">
      <c r="A457" t="s">
        <v>1773</v>
      </c>
      <c r="C457" t="s">
        <v>1828</v>
      </c>
      <c r="D457" t="s">
        <v>1829</v>
      </c>
      <c r="E457" t="s">
        <v>1830</v>
      </c>
      <c r="F457">
        <v>1</v>
      </c>
      <c r="G457">
        <v>1</v>
      </c>
      <c r="H457" t="s">
        <v>32</v>
      </c>
      <c r="I457" s="1">
        <v>0</v>
      </c>
      <c r="J457" s="2">
        <v>1</v>
      </c>
      <c r="K457" s="2">
        <v>0</v>
      </c>
      <c r="L457" s="2">
        <v>0</v>
      </c>
      <c r="M457" s="2">
        <v>0</v>
      </c>
      <c r="N457" s="2">
        <v>0</v>
      </c>
      <c r="O457">
        <v>0</v>
      </c>
      <c r="P457">
        <v>0</v>
      </c>
      <c r="Q457">
        <v>0</v>
      </c>
      <c r="R457">
        <v>0</v>
      </c>
      <c r="S457">
        <v>0</v>
      </c>
      <c r="T457">
        <v>0</v>
      </c>
      <c r="U457">
        <v>0</v>
      </c>
      <c r="V457">
        <v>0</v>
      </c>
      <c r="W457">
        <v>0</v>
      </c>
      <c r="X457">
        <v>0</v>
      </c>
      <c r="Y457">
        <v>0</v>
      </c>
      <c r="Z457" s="5">
        <f t="shared" si="14"/>
        <v>1</v>
      </c>
      <c r="AA457" s="5">
        <f t="shared" si="15"/>
        <v>1</v>
      </c>
    </row>
    <row r="458" spans="1:27" x14ac:dyDescent="0.3">
      <c r="A458" t="s">
        <v>1831</v>
      </c>
      <c r="C458" t="s">
        <v>1832</v>
      </c>
      <c r="D458" t="s">
        <v>1833</v>
      </c>
      <c r="E458" t="s">
        <v>1834</v>
      </c>
      <c r="F458">
        <v>3</v>
      </c>
      <c r="G458">
        <v>3</v>
      </c>
      <c r="H458" t="s">
        <v>37</v>
      </c>
      <c r="I458" s="1">
        <v>0</v>
      </c>
      <c r="K458" s="2">
        <v>1</v>
      </c>
      <c r="L458" s="2">
        <v>1</v>
      </c>
      <c r="M458" s="2">
        <v>1</v>
      </c>
      <c r="Z458" s="5">
        <f t="shared" si="14"/>
        <v>3</v>
      </c>
      <c r="AA458" s="5">
        <f t="shared" si="15"/>
        <v>3</v>
      </c>
    </row>
    <row r="459" spans="1:27" x14ac:dyDescent="0.3">
      <c r="A459" t="s">
        <v>1831</v>
      </c>
      <c r="C459" t="s">
        <v>1835</v>
      </c>
      <c r="D459" t="s">
        <v>1836</v>
      </c>
      <c r="E459" t="s">
        <v>1837</v>
      </c>
      <c r="F459">
        <v>1</v>
      </c>
      <c r="G459">
        <v>1</v>
      </c>
      <c r="H459" t="s">
        <v>37</v>
      </c>
      <c r="I459" s="1">
        <v>0</v>
      </c>
      <c r="J459" s="2">
        <v>1</v>
      </c>
      <c r="Z459" s="5">
        <f t="shared" si="14"/>
        <v>1</v>
      </c>
      <c r="AA459" s="5">
        <f t="shared" si="15"/>
        <v>1</v>
      </c>
    </row>
    <row r="460" spans="1:27" x14ac:dyDescent="0.3">
      <c r="A460" t="s">
        <v>1831</v>
      </c>
      <c r="C460" t="s">
        <v>1838</v>
      </c>
      <c r="D460" t="s">
        <v>1839</v>
      </c>
      <c r="E460" t="s">
        <v>1840</v>
      </c>
      <c r="F460">
        <v>1</v>
      </c>
      <c r="G460">
        <v>1</v>
      </c>
      <c r="H460" t="s">
        <v>37</v>
      </c>
      <c r="I460" s="1">
        <v>0</v>
      </c>
      <c r="J460" s="2">
        <v>1</v>
      </c>
      <c r="Z460" s="5">
        <f t="shared" si="14"/>
        <v>1</v>
      </c>
      <c r="AA460" s="5">
        <f t="shared" si="15"/>
        <v>1</v>
      </c>
    </row>
    <row r="461" spans="1:27" x14ac:dyDescent="0.3">
      <c r="A461" t="s">
        <v>1831</v>
      </c>
      <c r="C461" t="s">
        <v>1850</v>
      </c>
      <c r="D461" t="s">
        <v>1851</v>
      </c>
      <c r="E461" t="s">
        <v>1852</v>
      </c>
      <c r="F461">
        <v>1</v>
      </c>
      <c r="G461">
        <v>1</v>
      </c>
      <c r="H461" t="s">
        <v>37</v>
      </c>
      <c r="I461" s="1">
        <v>0</v>
      </c>
      <c r="J461" s="2">
        <v>1</v>
      </c>
      <c r="Z461" s="5">
        <f t="shared" si="14"/>
        <v>1</v>
      </c>
      <c r="AA461" s="5">
        <f t="shared" si="15"/>
        <v>1</v>
      </c>
    </row>
    <row r="462" spans="1:27" x14ac:dyDescent="0.3">
      <c r="A462" t="s">
        <v>1831</v>
      </c>
      <c r="C462" t="s">
        <v>1853</v>
      </c>
      <c r="D462" t="s">
        <v>1854</v>
      </c>
      <c r="E462" t="s">
        <v>1855</v>
      </c>
      <c r="F462">
        <v>1</v>
      </c>
      <c r="G462">
        <v>1</v>
      </c>
      <c r="H462" t="s">
        <v>37</v>
      </c>
      <c r="I462" s="1">
        <v>0</v>
      </c>
      <c r="J462" s="2">
        <v>1</v>
      </c>
      <c r="Z462" s="5">
        <f t="shared" ref="Z462:Z514" si="16">SUM(J462:Y462)</f>
        <v>1</v>
      </c>
      <c r="AA462" s="5">
        <f t="shared" ref="AA462:AA514" si="17">SUM(J462:N462)</f>
        <v>1</v>
      </c>
    </row>
    <row r="463" spans="1:27" x14ac:dyDescent="0.3">
      <c r="A463" t="s">
        <v>1831</v>
      </c>
      <c r="C463" t="s">
        <v>1856</v>
      </c>
      <c r="D463" t="s">
        <v>1857</v>
      </c>
      <c r="E463" t="s">
        <v>1858</v>
      </c>
      <c r="F463">
        <v>1</v>
      </c>
      <c r="G463">
        <v>1</v>
      </c>
      <c r="H463" t="s">
        <v>32</v>
      </c>
      <c r="I463" s="1">
        <v>0</v>
      </c>
      <c r="J463" s="2">
        <v>1</v>
      </c>
      <c r="Z463" s="5">
        <f t="shared" si="16"/>
        <v>1</v>
      </c>
      <c r="AA463" s="5">
        <f t="shared" si="17"/>
        <v>1</v>
      </c>
    </row>
    <row r="464" spans="1:27" x14ac:dyDescent="0.3">
      <c r="A464" t="s">
        <v>1831</v>
      </c>
      <c r="C464" t="s">
        <v>1859</v>
      </c>
      <c r="D464" t="s">
        <v>1860</v>
      </c>
      <c r="E464" t="s">
        <v>1861</v>
      </c>
      <c r="F464">
        <v>1</v>
      </c>
      <c r="G464">
        <v>1</v>
      </c>
      <c r="H464" t="s">
        <v>37</v>
      </c>
      <c r="I464" s="1">
        <v>0</v>
      </c>
      <c r="K464" s="2">
        <v>1</v>
      </c>
      <c r="Z464" s="5">
        <f t="shared" si="16"/>
        <v>1</v>
      </c>
      <c r="AA464" s="5">
        <f t="shared" si="17"/>
        <v>1</v>
      </c>
    </row>
    <row r="465" spans="1:27" x14ac:dyDescent="0.3">
      <c r="A465" t="s">
        <v>1831</v>
      </c>
      <c r="C465" t="s">
        <v>1862</v>
      </c>
      <c r="D465" t="s">
        <v>1863</v>
      </c>
      <c r="E465" t="s">
        <v>1864</v>
      </c>
      <c r="F465">
        <v>1</v>
      </c>
      <c r="G465">
        <v>1</v>
      </c>
      <c r="H465" t="s">
        <v>32</v>
      </c>
      <c r="I465" s="1">
        <v>0</v>
      </c>
      <c r="K465" s="2">
        <v>1</v>
      </c>
      <c r="Z465" s="5">
        <f t="shared" si="16"/>
        <v>1</v>
      </c>
      <c r="AA465" s="5">
        <f t="shared" si="17"/>
        <v>1</v>
      </c>
    </row>
    <row r="466" spans="1:27" x14ac:dyDescent="0.3">
      <c r="A466" t="s">
        <v>1831</v>
      </c>
      <c r="C466" t="s">
        <v>1865</v>
      </c>
      <c r="D466" t="s">
        <v>1866</v>
      </c>
      <c r="E466" t="s">
        <v>1867</v>
      </c>
      <c r="F466">
        <v>1</v>
      </c>
      <c r="G466">
        <v>1</v>
      </c>
      <c r="H466" t="s">
        <v>37</v>
      </c>
      <c r="I466" s="1">
        <v>0</v>
      </c>
      <c r="J466" s="2">
        <v>1</v>
      </c>
      <c r="Z466" s="5">
        <f t="shared" si="16"/>
        <v>1</v>
      </c>
      <c r="AA466" s="5">
        <f t="shared" si="17"/>
        <v>1</v>
      </c>
    </row>
    <row r="467" spans="1:27" x14ac:dyDescent="0.3">
      <c r="A467" t="s">
        <v>1831</v>
      </c>
      <c r="C467" t="s">
        <v>1868</v>
      </c>
      <c r="D467" t="s">
        <v>1869</v>
      </c>
      <c r="E467" t="s">
        <v>1870</v>
      </c>
      <c r="F467">
        <v>1</v>
      </c>
      <c r="G467">
        <v>1</v>
      </c>
      <c r="H467" t="s">
        <v>37</v>
      </c>
      <c r="I467" s="1">
        <v>0</v>
      </c>
      <c r="J467" s="2">
        <v>1</v>
      </c>
      <c r="K467" s="2">
        <v>0</v>
      </c>
      <c r="L467" s="2">
        <v>0</v>
      </c>
      <c r="M467" s="2">
        <v>0</v>
      </c>
      <c r="N467" s="2">
        <v>0</v>
      </c>
      <c r="O467">
        <v>0</v>
      </c>
      <c r="P467">
        <v>0</v>
      </c>
      <c r="Q467">
        <v>0</v>
      </c>
      <c r="R467">
        <v>0</v>
      </c>
      <c r="S467">
        <v>0</v>
      </c>
      <c r="T467">
        <v>0</v>
      </c>
      <c r="U467">
        <v>0</v>
      </c>
      <c r="V467">
        <v>0</v>
      </c>
      <c r="W467">
        <v>0</v>
      </c>
      <c r="X467">
        <v>0</v>
      </c>
      <c r="Y467">
        <v>0</v>
      </c>
      <c r="Z467" s="5">
        <f t="shared" si="16"/>
        <v>1</v>
      </c>
      <c r="AA467" s="5">
        <f t="shared" si="17"/>
        <v>1</v>
      </c>
    </row>
    <row r="468" spans="1:27" x14ac:dyDescent="0.3">
      <c r="A468" t="s">
        <v>1831</v>
      </c>
      <c r="C468" t="s">
        <v>1871</v>
      </c>
      <c r="D468" t="s">
        <v>1872</v>
      </c>
      <c r="E468" t="s">
        <v>1873</v>
      </c>
      <c r="F468">
        <v>1</v>
      </c>
      <c r="G468">
        <v>0</v>
      </c>
      <c r="H468" t="s">
        <v>32</v>
      </c>
      <c r="I468" s="1">
        <v>0</v>
      </c>
      <c r="J468" s="2">
        <v>1</v>
      </c>
      <c r="Z468" s="5">
        <f t="shared" si="16"/>
        <v>1</v>
      </c>
      <c r="AA468" s="5">
        <f t="shared" si="17"/>
        <v>1</v>
      </c>
    </row>
    <row r="469" spans="1:27" x14ac:dyDescent="0.3">
      <c r="A469" t="s">
        <v>1831</v>
      </c>
      <c r="C469" t="s">
        <v>1874</v>
      </c>
      <c r="D469" t="s">
        <v>1875</v>
      </c>
      <c r="E469" t="s">
        <v>1876</v>
      </c>
      <c r="F469">
        <v>2</v>
      </c>
      <c r="G469">
        <v>2</v>
      </c>
      <c r="H469" t="s">
        <v>32</v>
      </c>
      <c r="I469" s="1">
        <v>0</v>
      </c>
      <c r="J469" s="2">
        <v>1</v>
      </c>
      <c r="K469" s="2">
        <v>1</v>
      </c>
      <c r="Z469" s="5">
        <f t="shared" si="16"/>
        <v>2</v>
      </c>
      <c r="AA469" s="5">
        <f t="shared" si="17"/>
        <v>2</v>
      </c>
    </row>
    <row r="470" spans="1:27" x14ac:dyDescent="0.3">
      <c r="A470" t="s">
        <v>1831</v>
      </c>
      <c r="C470" t="s">
        <v>1877</v>
      </c>
      <c r="D470" t="s">
        <v>1878</v>
      </c>
      <c r="E470" t="s">
        <v>1879</v>
      </c>
      <c r="F470">
        <v>2</v>
      </c>
      <c r="G470">
        <v>2</v>
      </c>
      <c r="H470" t="s">
        <v>37</v>
      </c>
      <c r="I470" s="1">
        <v>0</v>
      </c>
      <c r="J470" s="2">
        <v>1</v>
      </c>
      <c r="K470" s="2">
        <v>1</v>
      </c>
      <c r="L470" s="2">
        <v>0</v>
      </c>
      <c r="M470" s="2">
        <v>0</v>
      </c>
      <c r="N470" s="2">
        <v>0</v>
      </c>
      <c r="O470">
        <v>0</v>
      </c>
      <c r="P470">
        <v>0</v>
      </c>
      <c r="Q470">
        <v>0</v>
      </c>
      <c r="R470">
        <v>0</v>
      </c>
      <c r="S470">
        <v>0</v>
      </c>
      <c r="T470">
        <v>0</v>
      </c>
      <c r="U470">
        <v>0</v>
      </c>
      <c r="V470">
        <v>0</v>
      </c>
      <c r="W470">
        <v>0</v>
      </c>
      <c r="X470">
        <v>0</v>
      </c>
      <c r="Y470">
        <v>0</v>
      </c>
      <c r="Z470" s="5">
        <f t="shared" si="16"/>
        <v>2</v>
      </c>
      <c r="AA470" s="5">
        <f t="shared" si="17"/>
        <v>2</v>
      </c>
    </row>
    <row r="471" spans="1:27" x14ac:dyDescent="0.3">
      <c r="A471" t="s">
        <v>1831</v>
      </c>
      <c r="C471" t="s">
        <v>1880</v>
      </c>
      <c r="D471" t="s">
        <v>1881</v>
      </c>
      <c r="E471" t="s">
        <v>1882</v>
      </c>
      <c r="F471">
        <v>1</v>
      </c>
      <c r="G471">
        <v>1</v>
      </c>
      <c r="H471" t="s">
        <v>32</v>
      </c>
      <c r="I471" s="1">
        <v>0</v>
      </c>
      <c r="J471" s="2">
        <v>1</v>
      </c>
      <c r="K471" s="2">
        <v>0</v>
      </c>
      <c r="L471" s="2">
        <v>0</v>
      </c>
      <c r="M471" s="2">
        <v>0</v>
      </c>
      <c r="N471" s="2">
        <v>0</v>
      </c>
      <c r="O471">
        <v>0</v>
      </c>
      <c r="P471">
        <v>0</v>
      </c>
      <c r="Q471">
        <v>0</v>
      </c>
      <c r="R471">
        <v>0</v>
      </c>
      <c r="S471">
        <v>0</v>
      </c>
      <c r="T471">
        <v>0</v>
      </c>
      <c r="U471">
        <v>0</v>
      </c>
      <c r="V471">
        <v>0</v>
      </c>
      <c r="W471">
        <v>0</v>
      </c>
      <c r="X471">
        <v>0</v>
      </c>
      <c r="Y471">
        <v>0</v>
      </c>
      <c r="Z471" s="5">
        <f t="shared" si="16"/>
        <v>1</v>
      </c>
      <c r="AA471" s="5">
        <f t="shared" si="17"/>
        <v>1</v>
      </c>
    </row>
    <row r="472" spans="1:27" x14ac:dyDescent="0.3">
      <c r="A472" t="s">
        <v>1883</v>
      </c>
      <c r="C472" t="s">
        <v>1884</v>
      </c>
      <c r="D472" t="s">
        <v>1885</v>
      </c>
      <c r="E472" t="s">
        <v>1886</v>
      </c>
      <c r="F472">
        <v>2</v>
      </c>
      <c r="G472">
        <v>2</v>
      </c>
      <c r="H472" t="s">
        <v>37</v>
      </c>
      <c r="I472" s="1">
        <v>0</v>
      </c>
      <c r="J472" s="2">
        <v>2</v>
      </c>
      <c r="Z472" s="5">
        <f t="shared" si="16"/>
        <v>2</v>
      </c>
      <c r="AA472" s="5">
        <f t="shared" si="17"/>
        <v>2</v>
      </c>
    </row>
    <row r="473" spans="1:27" x14ac:dyDescent="0.3">
      <c r="A473" t="s">
        <v>1883</v>
      </c>
      <c r="C473" t="s">
        <v>1887</v>
      </c>
      <c r="D473" t="s">
        <v>1888</v>
      </c>
      <c r="E473" t="s">
        <v>1889</v>
      </c>
      <c r="F473">
        <v>4</v>
      </c>
      <c r="G473">
        <v>4</v>
      </c>
      <c r="H473" t="s">
        <v>48</v>
      </c>
      <c r="I473" s="1">
        <v>3</v>
      </c>
      <c r="Z473" s="5">
        <f t="shared" si="16"/>
        <v>0</v>
      </c>
      <c r="AA473" s="5">
        <f t="shared" si="17"/>
        <v>0</v>
      </c>
    </row>
    <row r="474" spans="1:27" x14ac:dyDescent="0.3">
      <c r="A474" t="s">
        <v>1883</v>
      </c>
      <c r="C474" t="s">
        <v>1890</v>
      </c>
      <c r="D474" t="s">
        <v>1891</v>
      </c>
      <c r="E474" t="s">
        <v>1892</v>
      </c>
      <c r="F474">
        <v>1</v>
      </c>
      <c r="G474">
        <v>1</v>
      </c>
      <c r="H474" t="s">
        <v>32</v>
      </c>
      <c r="I474" s="1">
        <v>0</v>
      </c>
      <c r="J474" s="2">
        <v>1</v>
      </c>
      <c r="Z474" s="5">
        <f t="shared" si="16"/>
        <v>1</v>
      </c>
      <c r="AA474" s="5">
        <f t="shared" si="17"/>
        <v>1</v>
      </c>
    </row>
    <row r="475" spans="1:27" x14ac:dyDescent="0.3">
      <c r="A475" t="s">
        <v>1883</v>
      </c>
      <c r="C475" t="s">
        <v>1893</v>
      </c>
      <c r="D475" t="s">
        <v>1894</v>
      </c>
      <c r="E475" t="s">
        <v>1895</v>
      </c>
      <c r="F475">
        <v>1</v>
      </c>
      <c r="G475">
        <v>1</v>
      </c>
      <c r="H475" t="s">
        <v>32</v>
      </c>
      <c r="I475" s="1">
        <v>0</v>
      </c>
      <c r="J475" s="2">
        <v>1</v>
      </c>
      <c r="Z475" s="5">
        <f t="shared" si="16"/>
        <v>1</v>
      </c>
      <c r="AA475" s="5">
        <f t="shared" si="17"/>
        <v>1</v>
      </c>
    </row>
    <row r="476" spans="1:27" x14ac:dyDescent="0.3">
      <c r="A476" t="s">
        <v>1899</v>
      </c>
      <c r="C476" t="s">
        <v>1904</v>
      </c>
      <c r="D476" t="s">
        <v>1905</v>
      </c>
      <c r="E476" t="s">
        <v>1906</v>
      </c>
      <c r="F476">
        <v>1</v>
      </c>
      <c r="G476">
        <v>1</v>
      </c>
      <c r="H476" t="s">
        <v>37</v>
      </c>
      <c r="I476" s="1">
        <v>0</v>
      </c>
      <c r="J476" s="2">
        <v>1</v>
      </c>
      <c r="Z476" s="5">
        <f t="shared" si="16"/>
        <v>1</v>
      </c>
      <c r="AA476" s="5">
        <f t="shared" si="17"/>
        <v>1</v>
      </c>
    </row>
    <row r="477" spans="1:27" x14ac:dyDescent="0.3">
      <c r="A477" t="s">
        <v>1899</v>
      </c>
      <c r="C477" t="s">
        <v>1907</v>
      </c>
      <c r="D477" t="s">
        <v>1908</v>
      </c>
      <c r="E477" t="s">
        <v>1909</v>
      </c>
      <c r="F477">
        <v>2</v>
      </c>
      <c r="G477">
        <v>2</v>
      </c>
      <c r="H477" t="s">
        <v>32</v>
      </c>
      <c r="I477" s="1">
        <v>0</v>
      </c>
      <c r="K477" s="2">
        <v>2</v>
      </c>
      <c r="Z477" s="5">
        <f t="shared" si="16"/>
        <v>2</v>
      </c>
      <c r="AA477" s="5">
        <f t="shared" si="17"/>
        <v>2</v>
      </c>
    </row>
    <row r="478" spans="1:27" x14ac:dyDescent="0.3">
      <c r="A478" t="s">
        <v>1899</v>
      </c>
      <c r="C478" t="s">
        <v>1910</v>
      </c>
      <c r="D478" t="s">
        <v>1911</v>
      </c>
      <c r="E478" t="s">
        <v>1912</v>
      </c>
      <c r="F478">
        <v>1</v>
      </c>
      <c r="G478">
        <v>1</v>
      </c>
      <c r="H478" t="s">
        <v>48</v>
      </c>
      <c r="I478" s="1">
        <v>1</v>
      </c>
      <c r="Z478" s="5">
        <f t="shared" si="16"/>
        <v>0</v>
      </c>
      <c r="AA478" s="5">
        <f t="shared" si="17"/>
        <v>0</v>
      </c>
    </row>
    <row r="479" spans="1:27" x14ac:dyDescent="0.3">
      <c r="A479" t="s">
        <v>1899</v>
      </c>
      <c r="C479" t="s">
        <v>1913</v>
      </c>
      <c r="D479" t="s">
        <v>1914</v>
      </c>
      <c r="E479" t="s">
        <v>1915</v>
      </c>
      <c r="F479">
        <v>1</v>
      </c>
      <c r="G479">
        <v>1</v>
      </c>
      <c r="H479" t="s">
        <v>32</v>
      </c>
      <c r="I479" s="1">
        <v>0</v>
      </c>
      <c r="J479" s="2">
        <v>1</v>
      </c>
      <c r="Z479" s="5">
        <f t="shared" si="16"/>
        <v>1</v>
      </c>
      <c r="AA479" s="5">
        <f t="shared" si="17"/>
        <v>1</v>
      </c>
    </row>
    <row r="480" spans="1:27" x14ac:dyDescent="0.3">
      <c r="A480" t="s">
        <v>1899</v>
      </c>
      <c r="C480" t="s">
        <v>1916</v>
      </c>
      <c r="D480" t="s">
        <v>1917</v>
      </c>
      <c r="E480" t="s">
        <v>1918</v>
      </c>
      <c r="F480">
        <v>1</v>
      </c>
      <c r="G480">
        <v>1</v>
      </c>
      <c r="H480" t="s">
        <v>37</v>
      </c>
      <c r="I480" s="1">
        <v>0</v>
      </c>
      <c r="J480" s="2">
        <v>1</v>
      </c>
      <c r="Z480" s="5">
        <f t="shared" si="16"/>
        <v>1</v>
      </c>
      <c r="AA480" s="5">
        <f t="shared" si="17"/>
        <v>1</v>
      </c>
    </row>
    <row r="481" spans="1:27" x14ac:dyDescent="0.3">
      <c r="A481" t="s">
        <v>1919</v>
      </c>
      <c r="C481" t="s">
        <v>1924</v>
      </c>
      <c r="D481" t="s">
        <v>1925</v>
      </c>
      <c r="E481" t="s">
        <v>1926</v>
      </c>
      <c r="F481">
        <v>1</v>
      </c>
      <c r="G481">
        <v>1</v>
      </c>
      <c r="H481" t="s">
        <v>37</v>
      </c>
      <c r="I481" s="1">
        <v>0</v>
      </c>
      <c r="J481" s="2">
        <v>1</v>
      </c>
      <c r="Z481" s="5">
        <f t="shared" si="16"/>
        <v>1</v>
      </c>
      <c r="AA481" s="5">
        <f t="shared" si="17"/>
        <v>1</v>
      </c>
    </row>
    <row r="482" spans="1:27" x14ac:dyDescent="0.3">
      <c r="A482" t="s">
        <v>1919</v>
      </c>
      <c r="C482" t="s">
        <v>1927</v>
      </c>
      <c r="D482" t="s">
        <v>1928</v>
      </c>
      <c r="E482" t="s">
        <v>1929</v>
      </c>
      <c r="F482">
        <v>1</v>
      </c>
      <c r="G482">
        <v>1</v>
      </c>
      <c r="H482" t="s">
        <v>32</v>
      </c>
      <c r="I482" s="1">
        <v>0</v>
      </c>
      <c r="K482" s="2">
        <v>1</v>
      </c>
      <c r="Z482" s="5">
        <f t="shared" si="16"/>
        <v>1</v>
      </c>
      <c r="AA482" s="5">
        <f t="shared" si="17"/>
        <v>1</v>
      </c>
    </row>
    <row r="483" spans="1:27" x14ac:dyDescent="0.3">
      <c r="A483" t="s">
        <v>1919</v>
      </c>
      <c r="C483" t="s">
        <v>1930</v>
      </c>
      <c r="D483" t="s">
        <v>1931</v>
      </c>
      <c r="E483" t="s">
        <v>1932</v>
      </c>
      <c r="F483">
        <v>1</v>
      </c>
      <c r="G483">
        <v>1</v>
      </c>
      <c r="H483" t="s">
        <v>32</v>
      </c>
      <c r="I483" s="1">
        <v>0</v>
      </c>
      <c r="K483" s="2">
        <v>1</v>
      </c>
      <c r="Z483" s="5">
        <f t="shared" si="16"/>
        <v>1</v>
      </c>
      <c r="AA483" s="5">
        <f t="shared" si="17"/>
        <v>1</v>
      </c>
    </row>
    <row r="484" spans="1:27" x14ac:dyDescent="0.3">
      <c r="A484" t="s">
        <v>1919</v>
      </c>
      <c r="C484" t="s">
        <v>1933</v>
      </c>
      <c r="D484" t="s">
        <v>1934</v>
      </c>
      <c r="E484" t="s">
        <v>1935</v>
      </c>
      <c r="F484">
        <v>1</v>
      </c>
      <c r="G484">
        <v>1</v>
      </c>
      <c r="H484" t="s">
        <v>32</v>
      </c>
      <c r="I484" s="1">
        <v>0</v>
      </c>
      <c r="J484" s="2">
        <v>1</v>
      </c>
      <c r="Z484" s="5">
        <f t="shared" si="16"/>
        <v>1</v>
      </c>
      <c r="AA484" s="5">
        <f t="shared" si="17"/>
        <v>1</v>
      </c>
    </row>
    <row r="485" spans="1:27" x14ac:dyDescent="0.3">
      <c r="A485" t="s">
        <v>1919</v>
      </c>
      <c r="C485" t="s">
        <v>1936</v>
      </c>
      <c r="D485" t="s">
        <v>1937</v>
      </c>
      <c r="E485" t="s">
        <v>1938</v>
      </c>
      <c r="F485">
        <v>2</v>
      </c>
      <c r="G485">
        <v>2</v>
      </c>
      <c r="H485" t="s">
        <v>37</v>
      </c>
      <c r="I485" s="1">
        <v>0</v>
      </c>
      <c r="J485" s="2">
        <v>1</v>
      </c>
      <c r="K485" s="2">
        <v>1</v>
      </c>
      <c r="Z485" s="5">
        <f t="shared" si="16"/>
        <v>2</v>
      </c>
      <c r="AA485" s="5">
        <f t="shared" si="17"/>
        <v>2</v>
      </c>
    </row>
    <row r="486" spans="1:27" x14ac:dyDescent="0.3">
      <c r="A486" t="s">
        <v>1919</v>
      </c>
      <c r="C486" t="s">
        <v>1939</v>
      </c>
      <c r="D486" t="s">
        <v>1940</v>
      </c>
      <c r="E486" t="s">
        <v>1941</v>
      </c>
      <c r="F486">
        <v>1</v>
      </c>
      <c r="G486">
        <v>1</v>
      </c>
      <c r="H486" t="s">
        <v>37</v>
      </c>
      <c r="I486" s="1">
        <v>0</v>
      </c>
      <c r="K486" s="2">
        <v>1</v>
      </c>
      <c r="Z486" s="5">
        <f t="shared" si="16"/>
        <v>1</v>
      </c>
      <c r="AA486" s="5">
        <f t="shared" si="17"/>
        <v>1</v>
      </c>
    </row>
    <row r="487" spans="1:27" x14ac:dyDescent="0.3">
      <c r="A487" t="s">
        <v>1919</v>
      </c>
      <c r="C487" t="s">
        <v>1942</v>
      </c>
      <c r="D487" t="s">
        <v>1943</v>
      </c>
      <c r="E487" t="s">
        <v>1944</v>
      </c>
      <c r="F487">
        <v>1</v>
      </c>
      <c r="G487">
        <v>1</v>
      </c>
      <c r="H487" t="s">
        <v>32</v>
      </c>
      <c r="I487" s="1">
        <v>0</v>
      </c>
      <c r="K487" s="2">
        <v>1</v>
      </c>
      <c r="Z487" s="5">
        <f t="shared" si="16"/>
        <v>1</v>
      </c>
      <c r="AA487" s="5">
        <f t="shared" si="17"/>
        <v>1</v>
      </c>
    </row>
    <row r="488" spans="1:27" x14ac:dyDescent="0.3">
      <c r="A488" t="s">
        <v>1919</v>
      </c>
      <c r="C488" t="s">
        <v>1945</v>
      </c>
      <c r="D488" t="s">
        <v>1946</v>
      </c>
      <c r="E488" t="s">
        <v>1947</v>
      </c>
      <c r="F488">
        <v>1</v>
      </c>
      <c r="G488">
        <v>1</v>
      </c>
      <c r="H488" t="s">
        <v>32</v>
      </c>
      <c r="I488" s="1">
        <v>0</v>
      </c>
      <c r="K488" s="2">
        <v>1</v>
      </c>
      <c r="Z488" s="5">
        <f t="shared" si="16"/>
        <v>1</v>
      </c>
      <c r="AA488" s="5">
        <f t="shared" si="17"/>
        <v>1</v>
      </c>
    </row>
    <row r="489" spans="1:27" x14ac:dyDescent="0.3">
      <c r="A489" t="s">
        <v>1919</v>
      </c>
      <c r="C489" t="s">
        <v>1948</v>
      </c>
      <c r="D489" t="s">
        <v>1949</v>
      </c>
      <c r="E489" t="s">
        <v>1950</v>
      </c>
      <c r="F489">
        <v>1</v>
      </c>
      <c r="G489">
        <v>1</v>
      </c>
      <c r="H489" t="s">
        <v>32</v>
      </c>
      <c r="I489" s="1">
        <v>0</v>
      </c>
      <c r="J489" s="2">
        <v>1</v>
      </c>
      <c r="Z489" s="5">
        <f t="shared" si="16"/>
        <v>1</v>
      </c>
      <c r="AA489" s="5">
        <f t="shared" si="17"/>
        <v>1</v>
      </c>
    </row>
    <row r="490" spans="1:27" x14ac:dyDescent="0.3">
      <c r="A490" t="s">
        <v>1919</v>
      </c>
      <c r="C490" t="s">
        <v>1954</v>
      </c>
      <c r="D490" t="s">
        <v>1955</v>
      </c>
      <c r="E490" t="s">
        <v>1956</v>
      </c>
      <c r="F490">
        <v>2</v>
      </c>
      <c r="G490">
        <v>2</v>
      </c>
      <c r="H490" t="s">
        <v>32</v>
      </c>
      <c r="I490" s="1">
        <v>0</v>
      </c>
      <c r="J490" s="2">
        <v>1</v>
      </c>
      <c r="K490" s="2">
        <v>1</v>
      </c>
      <c r="Z490" s="5">
        <f t="shared" si="16"/>
        <v>2</v>
      </c>
      <c r="AA490" s="5">
        <f t="shared" si="17"/>
        <v>2</v>
      </c>
    </row>
    <row r="491" spans="1:27" x14ac:dyDescent="0.3">
      <c r="A491" t="s">
        <v>1919</v>
      </c>
      <c r="C491" t="s">
        <v>1957</v>
      </c>
      <c r="D491" t="s">
        <v>1958</v>
      </c>
      <c r="E491" t="s">
        <v>1959</v>
      </c>
      <c r="F491">
        <v>1</v>
      </c>
      <c r="G491">
        <v>1</v>
      </c>
      <c r="H491" t="s">
        <v>37</v>
      </c>
      <c r="I491" s="1">
        <v>0</v>
      </c>
      <c r="J491" s="2">
        <v>1</v>
      </c>
      <c r="Z491" s="5">
        <f t="shared" si="16"/>
        <v>1</v>
      </c>
      <c r="AA491" s="5">
        <f t="shared" si="17"/>
        <v>1</v>
      </c>
    </row>
    <row r="492" spans="1:27" x14ac:dyDescent="0.3">
      <c r="A492" t="s">
        <v>1919</v>
      </c>
      <c r="C492" t="s">
        <v>1960</v>
      </c>
      <c r="D492" t="s">
        <v>1961</v>
      </c>
      <c r="E492" t="s">
        <v>1962</v>
      </c>
      <c r="F492">
        <v>4</v>
      </c>
      <c r="G492">
        <v>4</v>
      </c>
      <c r="H492" t="s">
        <v>37</v>
      </c>
      <c r="I492" s="1">
        <v>0</v>
      </c>
      <c r="J492" s="2">
        <v>1</v>
      </c>
      <c r="K492" s="2">
        <v>1</v>
      </c>
      <c r="L492" s="2">
        <v>1</v>
      </c>
      <c r="Z492" s="5">
        <f t="shared" si="16"/>
        <v>3</v>
      </c>
      <c r="AA492" s="5">
        <f t="shared" si="17"/>
        <v>3</v>
      </c>
    </row>
    <row r="493" spans="1:27" x14ac:dyDescent="0.3">
      <c r="A493" t="s">
        <v>1919</v>
      </c>
      <c r="C493" t="s">
        <v>1963</v>
      </c>
      <c r="D493" t="s">
        <v>1964</v>
      </c>
      <c r="E493" t="s">
        <v>1965</v>
      </c>
      <c r="F493">
        <v>1</v>
      </c>
      <c r="G493">
        <v>1</v>
      </c>
      <c r="H493" t="s">
        <v>32</v>
      </c>
      <c r="I493" s="1">
        <v>0</v>
      </c>
      <c r="J493" s="2">
        <v>0</v>
      </c>
      <c r="K493" s="2">
        <v>1</v>
      </c>
      <c r="L493" s="2">
        <v>0</v>
      </c>
      <c r="M493" s="2">
        <v>0</v>
      </c>
      <c r="N493" s="2">
        <v>0</v>
      </c>
      <c r="O493">
        <v>0</v>
      </c>
      <c r="P493">
        <v>0</v>
      </c>
      <c r="Q493">
        <v>0</v>
      </c>
      <c r="R493">
        <v>0</v>
      </c>
      <c r="S493">
        <v>0</v>
      </c>
      <c r="T493">
        <v>0</v>
      </c>
      <c r="U493">
        <v>0</v>
      </c>
      <c r="V493">
        <v>0</v>
      </c>
      <c r="W493">
        <v>0</v>
      </c>
      <c r="X493">
        <v>0</v>
      </c>
      <c r="Y493">
        <v>0</v>
      </c>
      <c r="Z493" s="5">
        <f t="shared" si="16"/>
        <v>1</v>
      </c>
      <c r="AA493" s="5">
        <f t="shared" si="17"/>
        <v>1</v>
      </c>
    </row>
    <row r="494" spans="1:27" x14ac:dyDescent="0.3">
      <c r="A494" t="s">
        <v>1919</v>
      </c>
      <c r="C494" t="s">
        <v>1966</v>
      </c>
      <c r="D494" t="s">
        <v>1967</v>
      </c>
      <c r="E494" t="s">
        <v>1968</v>
      </c>
      <c r="F494">
        <v>2</v>
      </c>
      <c r="G494">
        <v>2</v>
      </c>
      <c r="H494" t="s">
        <v>37</v>
      </c>
      <c r="I494" s="1">
        <v>0</v>
      </c>
      <c r="J494" s="2">
        <v>1</v>
      </c>
      <c r="K494" s="2">
        <v>1</v>
      </c>
      <c r="L494" s="2">
        <v>0</v>
      </c>
      <c r="M494" s="2">
        <v>0</v>
      </c>
      <c r="N494" s="2">
        <v>0</v>
      </c>
      <c r="O494">
        <v>0</v>
      </c>
      <c r="P494">
        <v>0</v>
      </c>
      <c r="Q494">
        <v>0</v>
      </c>
      <c r="R494">
        <v>0</v>
      </c>
      <c r="S494">
        <v>0</v>
      </c>
      <c r="T494">
        <v>0</v>
      </c>
      <c r="U494">
        <v>0</v>
      </c>
      <c r="V494">
        <v>0</v>
      </c>
      <c r="W494">
        <v>0</v>
      </c>
      <c r="X494">
        <v>0</v>
      </c>
      <c r="Y494">
        <v>0</v>
      </c>
      <c r="Z494" s="5">
        <f t="shared" si="16"/>
        <v>2</v>
      </c>
      <c r="AA494" s="5">
        <f t="shared" si="17"/>
        <v>2</v>
      </c>
    </row>
    <row r="495" spans="1:27" x14ac:dyDescent="0.3">
      <c r="A495" t="s">
        <v>1969</v>
      </c>
      <c r="C495" t="s">
        <v>1970</v>
      </c>
      <c r="D495" t="s">
        <v>1971</v>
      </c>
      <c r="E495" t="s">
        <v>1972</v>
      </c>
      <c r="F495">
        <v>1</v>
      </c>
      <c r="G495">
        <v>1</v>
      </c>
      <c r="H495" t="s">
        <v>48</v>
      </c>
      <c r="I495" s="1">
        <v>1</v>
      </c>
      <c r="Z495" s="5">
        <f t="shared" si="16"/>
        <v>0</v>
      </c>
      <c r="AA495" s="5">
        <f t="shared" si="17"/>
        <v>0</v>
      </c>
    </row>
    <row r="496" spans="1:27" x14ac:dyDescent="0.3">
      <c r="A496" t="s">
        <v>1969</v>
      </c>
      <c r="C496" t="s">
        <v>1976</v>
      </c>
      <c r="D496" t="s">
        <v>1977</v>
      </c>
      <c r="E496" t="s">
        <v>1978</v>
      </c>
      <c r="F496">
        <v>1</v>
      </c>
      <c r="G496">
        <v>1</v>
      </c>
      <c r="H496" t="s">
        <v>37</v>
      </c>
      <c r="I496" s="1">
        <v>0</v>
      </c>
      <c r="J496" s="2">
        <v>1</v>
      </c>
      <c r="K496" s="2">
        <v>0</v>
      </c>
      <c r="L496" s="2">
        <v>0</v>
      </c>
      <c r="M496" s="2">
        <v>0</v>
      </c>
      <c r="N496" s="2">
        <v>0</v>
      </c>
      <c r="O496">
        <v>0</v>
      </c>
      <c r="P496">
        <v>0</v>
      </c>
      <c r="Q496">
        <v>0</v>
      </c>
      <c r="R496">
        <v>0</v>
      </c>
      <c r="S496">
        <v>0</v>
      </c>
      <c r="T496">
        <v>0</v>
      </c>
      <c r="U496">
        <v>0</v>
      </c>
      <c r="V496">
        <v>0</v>
      </c>
      <c r="W496">
        <v>0</v>
      </c>
      <c r="X496">
        <v>0</v>
      </c>
      <c r="Y496">
        <v>0</v>
      </c>
      <c r="Z496" s="5">
        <f t="shared" si="16"/>
        <v>1</v>
      </c>
      <c r="AA496" s="5">
        <f t="shared" si="17"/>
        <v>1</v>
      </c>
    </row>
    <row r="497" spans="1:27" x14ac:dyDescent="0.3">
      <c r="A497" t="s">
        <v>1983</v>
      </c>
      <c r="C497" t="s">
        <v>1992</v>
      </c>
      <c r="D497" t="s">
        <v>1993</v>
      </c>
      <c r="E497" t="s">
        <v>1994</v>
      </c>
      <c r="F497">
        <v>1</v>
      </c>
      <c r="G497">
        <v>1</v>
      </c>
      <c r="H497" t="s">
        <v>37</v>
      </c>
      <c r="I497" s="1">
        <v>0</v>
      </c>
      <c r="J497" s="2">
        <v>1</v>
      </c>
      <c r="Z497" s="5">
        <f t="shared" si="16"/>
        <v>1</v>
      </c>
      <c r="AA497" s="5">
        <f t="shared" si="17"/>
        <v>1</v>
      </c>
    </row>
    <row r="498" spans="1:27" x14ac:dyDescent="0.3">
      <c r="A498" t="s">
        <v>1983</v>
      </c>
      <c r="C498" t="s">
        <v>1995</v>
      </c>
      <c r="D498" t="s">
        <v>1996</v>
      </c>
      <c r="E498" t="s">
        <v>1997</v>
      </c>
      <c r="F498">
        <v>1</v>
      </c>
      <c r="G498">
        <v>1</v>
      </c>
      <c r="H498" t="s">
        <v>32</v>
      </c>
      <c r="I498" s="1">
        <v>0</v>
      </c>
      <c r="K498" s="2">
        <v>1</v>
      </c>
      <c r="Z498" s="5">
        <f t="shared" si="16"/>
        <v>1</v>
      </c>
      <c r="AA498" s="5">
        <f t="shared" si="17"/>
        <v>1</v>
      </c>
    </row>
    <row r="499" spans="1:27" x14ac:dyDescent="0.3">
      <c r="A499" t="s">
        <v>1983</v>
      </c>
      <c r="C499" t="s">
        <v>1998</v>
      </c>
      <c r="D499" t="s">
        <v>1999</v>
      </c>
      <c r="E499" t="s">
        <v>2000</v>
      </c>
      <c r="F499">
        <v>1</v>
      </c>
      <c r="G499">
        <v>1</v>
      </c>
      <c r="H499" t="s">
        <v>37</v>
      </c>
      <c r="I499" s="1">
        <v>0</v>
      </c>
      <c r="J499" s="2">
        <v>1</v>
      </c>
      <c r="Z499" s="5">
        <f t="shared" si="16"/>
        <v>1</v>
      </c>
      <c r="AA499" s="5">
        <f t="shared" si="17"/>
        <v>1</v>
      </c>
    </row>
    <row r="500" spans="1:27" x14ac:dyDescent="0.3">
      <c r="A500" t="s">
        <v>1983</v>
      </c>
      <c r="C500" t="s">
        <v>2001</v>
      </c>
      <c r="D500" t="s">
        <v>2002</v>
      </c>
      <c r="E500" t="s">
        <v>1799</v>
      </c>
      <c r="F500">
        <v>1</v>
      </c>
      <c r="G500">
        <v>1</v>
      </c>
      <c r="H500" t="s">
        <v>32</v>
      </c>
      <c r="I500" s="1">
        <v>0</v>
      </c>
      <c r="J500" s="2">
        <v>1</v>
      </c>
      <c r="Z500" s="5">
        <f t="shared" si="16"/>
        <v>1</v>
      </c>
      <c r="AA500" s="5">
        <f t="shared" si="17"/>
        <v>1</v>
      </c>
    </row>
    <row r="501" spans="1:27" x14ac:dyDescent="0.3">
      <c r="A501" t="s">
        <v>1983</v>
      </c>
      <c r="C501" t="s">
        <v>2003</v>
      </c>
      <c r="D501" t="s">
        <v>2004</v>
      </c>
      <c r="E501" t="s">
        <v>1799</v>
      </c>
      <c r="F501">
        <v>1</v>
      </c>
      <c r="G501">
        <v>1</v>
      </c>
      <c r="H501" t="s">
        <v>32</v>
      </c>
      <c r="I501" s="1">
        <v>0</v>
      </c>
      <c r="J501" s="2">
        <v>1</v>
      </c>
      <c r="Z501" s="5">
        <f t="shared" si="16"/>
        <v>1</v>
      </c>
      <c r="AA501" s="5">
        <f t="shared" si="17"/>
        <v>1</v>
      </c>
    </row>
    <row r="502" spans="1:27" x14ac:dyDescent="0.3">
      <c r="A502" t="s">
        <v>1983</v>
      </c>
      <c r="C502" t="s">
        <v>2005</v>
      </c>
      <c r="D502" t="s">
        <v>2004</v>
      </c>
      <c r="E502" t="s">
        <v>1799</v>
      </c>
      <c r="F502">
        <v>1</v>
      </c>
      <c r="G502">
        <v>1</v>
      </c>
      <c r="H502" t="s">
        <v>32</v>
      </c>
      <c r="I502" s="1">
        <v>0</v>
      </c>
      <c r="J502" s="2">
        <v>1</v>
      </c>
      <c r="Z502" s="5">
        <f t="shared" si="16"/>
        <v>1</v>
      </c>
      <c r="AA502" s="5">
        <f t="shared" si="17"/>
        <v>1</v>
      </c>
    </row>
    <row r="503" spans="1:27" x14ac:dyDescent="0.3">
      <c r="A503" t="s">
        <v>1983</v>
      </c>
      <c r="C503" t="s">
        <v>2006</v>
      </c>
      <c r="D503" t="s">
        <v>2004</v>
      </c>
      <c r="E503" t="s">
        <v>1799</v>
      </c>
      <c r="F503">
        <v>1</v>
      </c>
      <c r="G503">
        <v>1</v>
      </c>
      <c r="H503" t="s">
        <v>32</v>
      </c>
      <c r="I503" s="1">
        <v>0</v>
      </c>
      <c r="J503" s="2">
        <v>1</v>
      </c>
      <c r="Z503" s="5">
        <f t="shared" si="16"/>
        <v>1</v>
      </c>
      <c r="AA503" s="5">
        <f t="shared" si="17"/>
        <v>1</v>
      </c>
    </row>
    <row r="504" spans="1:27" x14ac:dyDescent="0.3">
      <c r="A504" t="s">
        <v>2007</v>
      </c>
      <c r="C504" t="s">
        <v>2008</v>
      </c>
      <c r="D504" t="s">
        <v>2009</v>
      </c>
      <c r="E504" t="s">
        <v>2010</v>
      </c>
      <c r="F504">
        <v>4</v>
      </c>
      <c r="G504">
        <v>4</v>
      </c>
      <c r="H504" t="s">
        <v>32</v>
      </c>
      <c r="I504" s="1">
        <v>0</v>
      </c>
      <c r="J504" s="2">
        <v>2</v>
      </c>
      <c r="K504" s="2">
        <v>2</v>
      </c>
      <c r="Z504" s="5">
        <f t="shared" si="16"/>
        <v>4</v>
      </c>
      <c r="AA504" s="5">
        <f t="shared" si="17"/>
        <v>4</v>
      </c>
    </row>
    <row r="505" spans="1:27" x14ac:dyDescent="0.3">
      <c r="A505" t="s">
        <v>2011</v>
      </c>
      <c r="C505" t="s">
        <v>2012</v>
      </c>
      <c r="D505" t="s">
        <v>2013</v>
      </c>
      <c r="E505" t="s">
        <v>2014</v>
      </c>
      <c r="F505">
        <v>4</v>
      </c>
      <c r="G505">
        <v>4</v>
      </c>
      <c r="H505" t="s">
        <v>37</v>
      </c>
      <c r="I505" s="1">
        <v>0</v>
      </c>
      <c r="J505" s="2">
        <v>2</v>
      </c>
      <c r="Z505" s="5">
        <f t="shared" si="16"/>
        <v>2</v>
      </c>
      <c r="AA505" s="5">
        <f t="shared" si="17"/>
        <v>2</v>
      </c>
    </row>
    <row r="506" spans="1:27" x14ac:dyDescent="0.3">
      <c r="A506" t="s">
        <v>2015</v>
      </c>
      <c r="C506" t="s">
        <v>2016</v>
      </c>
      <c r="D506" t="s">
        <v>2017</v>
      </c>
      <c r="E506" t="s">
        <v>2018</v>
      </c>
      <c r="F506">
        <v>1</v>
      </c>
      <c r="G506">
        <v>1</v>
      </c>
      <c r="H506" t="s">
        <v>48</v>
      </c>
      <c r="I506" s="1">
        <v>1</v>
      </c>
      <c r="Z506" s="5">
        <f t="shared" si="16"/>
        <v>0</v>
      </c>
      <c r="AA506" s="5">
        <f t="shared" si="17"/>
        <v>0</v>
      </c>
    </row>
    <row r="507" spans="1:27" x14ac:dyDescent="0.3">
      <c r="A507" t="s">
        <v>2015</v>
      </c>
      <c r="C507" t="s">
        <v>2019</v>
      </c>
      <c r="D507" t="s">
        <v>2020</v>
      </c>
      <c r="E507" t="s">
        <v>2021</v>
      </c>
      <c r="F507">
        <v>2</v>
      </c>
      <c r="G507">
        <v>2</v>
      </c>
      <c r="H507" t="s">
        <v>32</v>
      </c>
      <c r="I507" s="1">
        <v>0</v>
      </c>
      <c r="J507" s="2">
        <v>2</v>
      </c>
      <c r="Z507" s="5">
        <f t="shared" si="16"/>
        <v>2</v>
      </c>
      <c r="AA507" s="5">
        <f t="shared" si="17"/>
        <v>2</v>
      </c>
    </row>
    <row r="508" spans="1:27" x14ac:dyDescent="0.3">
      <c r="A508" t="s">
        <v>2022</v>
      </c>
      <c r="C508" t="s">
        <v>2029</v>
      </c>
      <c r="D508" t="s">
        <v>2030</v>
      </c>
      <c r="E508" t="s">
        <v>2031</v>
      </c>
      <c r="F508">
        <v>1</v>
      </c>
      <c r="G508">
        <v>1</v>
      </c>
      <c r="H508" t="s">
        <v>48</v>
      </c>
      <c r="I508" s="1">
        <v>0</v>
      </c>
      <c r="Z508" s="5">
        <f t="shared" si="16"/>
        <v>0</v>
      </c>
      <c r="AA508" s="5">
        <f t="shared" si="17"/>
        <v>0</v>
      </c>
    </row>
    <row r="509" spans="1:27" x14ac:dyDescent="0.3">
      <c r="A509" t="s">
        <v>2022</v>
      </c>
      <c r="C509" t="s">
        <v>2035</v>
      </c>
      <c r="D509" t="s">
        <v>2036</v>
      </c>
      <c r="E509" t="s">
        <v>2037</v>
      </c>
      <c r="F509">
        <v>1</v>
      </c>
      <c r="G509">
        <v>1</v>
      </c>
      <c r="H509" t="s">
        <v>48</v>
      </c>
      <c r="I509" s="1">
        <v>1</v>
      </c>
      <c r="Z509" s="5">
        <f t="shared" si="16"/>
        <v>0</v>
      </c>
      <c r="AA509" s="5">
        <f t="shared" si="17"/>
        <v>0</v>
      </c>
    </row>
    <row r="510" spans="1:27" x14ac:dyDescent="0.3">
      <c r="A510" t="s">
        <v>2022</v>
      </c>
      <c r="C510" t="s">
        <v>2038</v>
      </c>
      <c r="D510" t="s">
        <v>2039</v>
      </c>
      <c r="E510" t="s">
        <v>2040</v>
      </c>
      <c r="F510">
        <v>1</v>
      </c>
      <c r="G510">
        <v>1</v>
      </c>
      <c r="H510" t="s">
        <v>32</v>
      </c>
      <c r="I510" s="1">
        <v>0</v>
      </c>
      <c r="K510" s="2">
        <v>1</v>
      </c>
      <c r="Z510" s="5">
        <f t="shared" si="16"/>
        <v>1</v>
      </c>
      <c r="AA510" s="5">
        <f t="shared" si="17"/>
        <v>1</v>
      </c>
    </row>
    <row r="511" spans="1:27" x14ac:dyDescent="0.3">
      <c r="A511" t="s">
        <v>2022</v>
      </c>
      <c r="C511" t="s">
        <v>2041</v>
      </c>
      <c r="D511" t="s">
        <v>2042</v>
      </c>
      <c r="E511" t="s">
        <v>2043</v>
      </c>
      <c r="F511">
        <v>1</v>
      </c>
      <c r="G511">
        <v>1</v>
      </c>
      <c r="H511" t="s">
        <v>37</v>
      </c>
      <c r="I511" s="1">
        <v>0</v>
      </c>
      <c r="J511" s="2">
        <v>1</v>
      </c>
      <c r="Z511" s="5">
        <f t="shared" si="16"/>
        <v>1</v>
      </c>
      <c r="AA511" s="5">
        <f t="shared" si="17"/>
        <v>1</v>
      </c>
    </row>
    <row r="512" spans="1:27" x14ac:dyDescent="0.3">
      <c r="A512" t="s">
        <v>2022</v>
      </c>
      <c r="C512" t="s">
        <v>2044</v>
      </c>
      <c r="D512" t="s">
        <v>2045</v>
      </c>
      <c r="E512" t="s">
        <v>2046</v>
      </c>
      <c r="F512">
        <v>1</v>
      </c>
      <c r="G512">
        <v>1</v>
      </c>
      <c r="H512" t="s">
        <v>37</v>
      </c>
      <c r="I512" s="1">
        <v>0</v>
      </c>
      <c r="J512" s="2">
        <v>1</v>
      </c>
      <c r="Z512" s="5">
        <f t="shared" si="16"/>
        <v>1</v>
      </c>
      <c r="AA512" s="5">
        <f t="shared" si="17"/>
        <v>1</v>
      </c>
    </row>
    <row r="513" spans="1:27" x14ac:dyDescent="0.3">
      <c r="A513" t="s">
        <v>2022</v>
      </c>
      <c r="C513" t="s">
        <v>2047</v>
      </c>
      <c r="D513" t="s">
        <v>2048</v>
      </c>
      <c r="E513" t="s">
        <v>2049</v>
      </c>
      <c r="F513">
        <v>1</v>
      </c>
      <c r="G513">
        <v>1</v>
      </c>
      <c r="H513" t="s">
        <v>37</v>
      </c>
      <c r="I513" s="1">
        <v>0</v>
      </c>
      <c r="J513" s="2">
        <v>1</v>
      </c>
      <c r="Z513" s="5">
        <f t="shared" si="16"/>
        <v>1</v>
      </c>
      <c r="AA513" s="5">
        <f t="shared" si="17"/>
        <v>1</v>
      </c>
    </row>
    <row r="514" spans="1:27" x14ac:dyDescent="0.3">
      <c r="A514" t="s">
        <v>2022</v>
      </c>
      <c r="C514" t="s">
        <v>2050</v>
      </c>
      <c r="D514" t="s">
        <v>2051</v>
      </c>
      <c r="E514" t="s">
        <v>2052</v>
      </c>
      <c r="F514">
        <v>1</v>
      </c>
      <c r="G514">
        <v>1</v>
      </c>
      <c r="H514" t="s">
        <v>32</v>
      </c>
      <c r="I514" s="1">
        <v>0</v>
      </c>
      <c r="J514" s="2">
        <v>1</v>
      </c>
      <c r="K514" s="2">
        <v>0</v>
      </c>
      <c r="L514" s="2">
        <v>0</v>
      </c>
      <c r="M514" s="2">
        <v>0</v>
      </c>
      <c r="N514" s="2">
        <v>0</v>
      </c>
      <c r="O514">
        <v>0</v>
      </c>
      <c r="P514">
        <v>0</v>
      </c>
      <c r="Q514">
        <v>0</v>
      </c>
      <c r="R514">
        <v>0</v>
      </c>
      <c r="S514">
        <v>0</v>
      </c>
      <c r="T514">
        <v>0</v>
      </c>
      <c r="U514">
        <v>0</v>
      </c>
      <c r="V514">
        <v>0</v>
      </c>
      <c r="W514">
        <v>0</v>
      </c>
      <c r="X514">
        <v>0</v>
      </c>
      <c r="Y514">
        <v>0</v>
      </c>
      <c r="Z514" s="5">
        <f t="shared" si="16"/>
        <v>1</v>
      </c>
      <c r="AA514" s="5">
        <f t="shared" si="17"/>
        <v>1</v>
      </c>
    </row>
    <row r="515" spans="1:27" x14ac:dyDescent="0.3">
      <c r="A515" t="s">
        <v>2022</v>
      </c>
      <c r="C515" t="s">
        <v>2056</v>
      </c>
      <c r="D515" t="s">
        <v>2057</v>
      </c>
      <c r="E515" t="s">
        <v>2058</v>
      </c>
      <c r="F515">
        <v>1</v>
      </c>
      <c r="G515">
        <v>0</v>
      </c>
      <c r="H515" t="s">
        <v>32</v>
      </c>
      <c r="I515" s="1">
        <v>0</v>
      </c>
      <c r="Z515" s="5">
        <f t="shared" ref="Z515:Z535" si="18">SUM(J515:Y515)</f>
        <v>0</v>
      </c>
      <c r="AA515" s="5">
        <f t="shared" ref="AA515:AA535" si="19">SUM(J515:N515)</f>
        <v>0</v>
      </c>
    </row>
    <row r="516" spans="1:27" x14ac:dyDescent="0.3">
      <c r="A516" t="s">
        <v>2059</v>
      </c>
      <c r="C516" t="s">
        <v>2060</v>
      </c>
      <c r="D516" t="s">
        <v>2061</v>
      </c>
      <c r="E516" t="s">
        <v>2062</v>
      </c>
      <c r="F516">
        <v>2</v>
      </c>
      <c r="G516">
        <v>2</v>
      </c>
      <c r="H516" t="s">
        <v>37</v>
      </c>
      <c r="I516" s="1">
        <v>0</v>
      </c>
      <c r="J516" s="2">
        <v>2</v>
      </c>
      <c r="Z516" s="5">
        <f t="shared" si="18"/>
        <v>2</v>
      </c>
      <c r="AA516" s="5">
        <f t="shared" si="19"/>
        <v>2</v>
      </c>
    </row>
    <row r="517" spans="1:27" x14ac:dyDescent="0.3">
      <c r="A517" t="s">
        <v>2059</v>
      </c>
      <c r="C517" t="s">
        <v>2063</v>
      </c>
      <c r="D517" t="s">
        <v>2064</v>
      </c>
      <c r="E517" t="s">
        <v>2065</v>
      </c>
      <c r="F517">
        <v>3</v>
      </c>
      <c r="G517">
        <v>3</v>
      </c>
      <c r="H517" t="s">
        <v>37</v>
      </c>
      <c r="I517" s="1">
        <v>1</v>
      </c>
      <c r="J517" s="2">
        <v>1</v>
      </c>
      <c r="Z517" s="5">
        <f t="shared" si="18"/>
        <v>1</v>
      </c>
      <c r="AA517" s="5">
        <f t="shared" si="19"/>
        <v>1</v>
      </c>
    </row>
    <row r="518" spans="1:27" x14ac:dyDescent="0.3">
      <c r="A518" t="s">
        <v>2059</v>
      </c>
      <c r="C518" t="s">
        <v>2066</v>
      </c>
      <c r="D518" t="s">
        <v>2067</v>
      </c>
      <c r="E518" t="s">
        <v>2068</v>
      </c>
      <c r="F518">
        <v>1</v>
      </c>
      <c r="G518">
        <v>1</v>
      </c>
      <c r="H518" t="s">
        <v>37</v>
      </c>
      <c r="I518" s="1">
        <v>0</v>
      </c>
      <c r="J518" s="2">
        <v>1</v>
      </c>
      <c r="Z518" s="5">
        <f t="shared" si="18"/>
        <v>1</v>
      </c>
      <c r="AA518" s="5">
        <f t="shared" si="19"/>
        <v>1</v>
      </c>
    </row>
    <row r="519" spans="1:27" x14ac:dyDescent="0.3">
      <c r="A519" t="s">
        <v>2059</v>
      </c>
      <c r="C519" t="s">
        <v>2069</v>
      </c>
      <c r="D519" t="s">
        <v>2070</v>
      </c>
      <c r="E519" t="s">
        <v>2071</v>
      </c>
      <c r="F519">
        <v>1</v>
      </c>
      <c r="G519">
        <v>1</v>
      </c>
      <c r="H519" t="s">
        <v>37</v>
      </c>
      <c r="I519" s="1">
        <v>0</v>
      </c>
      <c r="J519" s="2">
        <v>1</v>
      </c>
      <c r="K519" s="2">
        <v>0</v>
      </c>
      <c r="L519" s="2">
        <v>0</v>
      </c>
      <c r="M519" s="2">
        <v>0</v>
      </c>
      <c r="N519" s="2">
        <v>0</v>
      </c>
      <c r="O519">
        <v>0</v>
      </c>
      <c r="P519">
        <v>0</v>
      </c>
      <c r="Q519">
        <v>0</v>
      </c>
      <c r="R519">
        <v>0</v>
      </c>
      <c r="S519">
        <v>0</v>
      </c>
      <c r="T519">
        <v>0</v>
      </c>
      <c r="U519">
        <v>0</v>
      </c>
      <c r="V519">
        <v>0</v>
      </c>
      <c r="W519">
        <v>0</v>
      </c>
      <c r="X519">
        <v>0</v>
      </c>
      <c r="Y519">
        <v>0</v>
      </c>
      <c r="Z519" s="5">
        <f t="shared" si="18"/>
        <v>1</v>
      </c>
      <c r="AA519" s="5">
        <f t="shared" si="19"/>
        <v>1</v>
      </c>
    </row>
    <row r="520" spans="1:27" x14ac:dyDescent="0.3">
      <c r="A520" t="s">
        <v>2059</v>
      </c>
      <c r="C520" t="s">
        <v>2072</v>
      </c>
      <c r="D520" t="s">
        <v>2073</v>
      </c>
      <c r="E520" t="s">
        <v>2074</v>
      </c>
      <c r="F520">
        <v>1</v>
      </c>
      <c r="G520">
        <v>1</v>
      </c>
      <c r="H520" t="s">
        <v>37</v>
      </c>
      <c r="I520" s="1">
        <v>0</v>
      </c>
      <c r="J520" s="2">
        <v>1</v>
      </c>
      <c r="Z520" s="5">
        <f t="shared" si="18"/>
        <v>1</v>
      </c>
      <c r="AA520" s="5">
        <f t="shared" si="19"/>
        <v>1</v>
      </c>
    </row>
    <row r="521" spans="1:27" x14ac:dyDescent="0.3">
      <c r="A521" t="s">
        <v>2059</v>
      </c>
      <c r="C521" t="s">
        <v>2075</v>
      </c>
      <c r="D521" t="s">
        <v>2076</v>
      </c>
      <c r="E521" t="s">
        <v>2077</v>
      </c>
      <c r="F521">
        <v>2</v>
      </c>
      <c r="G521">
        <v>0</v>
      </c>
      <c r="H521" t="s">
        <v>32</v>
      </c>
      <c r="I521" s="1">
        <v>0</v>
      </c>
      <c r="J521" s="2">
        <v>2</v>
      </c>
      <c r="Z521" s="5">
        <f t="shared" si="18"/>
        <v>2</v>
      </c>
      <c r="AA521" s="5">
        <f t="shared" si="19"/>
        <v>2</v>
      </c>
    </row>
    <row r="522" spans="1:27" x14ac:dyDescent="0.3">
      <c r="A522" t="s">
        <v>2059</v>
      </c>
      <c r="C522" t="s">
        <v>2078</v>
      </c>
      <c r="D522" t="s">
        <v>2079</v>
      </c>
      <c r="E522" t="s">
        <v>2080</v>
      </c>
      <c r="F522">
        <v>2</v>
      </c>
      <c r="G522">
        <v>2</v>
      </c>
      <c r="H522" t="s">
        <v>37</v>
      </c>
      <c r="I522" s="1">
        <v>0</v>
      </c>
      <c r="J522" s="2">
        <v>1</v>
      </c>
      <c r="K522" s="2">
        <v>1</v>
      </c>
      <c r="L522" s="2">
        <v>0</v>
      </c>
      <c r="M522" s="2">
        <v>0</v>
      </c>
      <c r="N522" s="2">
        <v>0</v>
      </c>
      <c r="O522">
        <v>0</v>
      </c>
      <c r="P522">
        <v>0</v>
      </c>
      <c r="Q522">
        <v>0</v>
      </c>
      <c r="R522">
        <v>0</v>
      </c>
      <c r="S522">
        <v>0</v>
      </c>
      <c r="T522">
        <v>0</v>
      </c>
      <c r="U522">
        <v>0</v>
      </c>
      <c r="V522">
        <v>0</v>
      </c>
      <c r="W522">
        <v>0</v>
      </c>
      <c r="X522">
        <v>0</v>
      </c>
      <c r="Y522">
        <v>0</v>
      </c>
      <c r="Z522" s="5">
        <f t="shared" si="18"/>
        <v>2</v>
      </c>
      <c r="AA522" s="5">
        <f t="shared" si="19"/>
        <v>2</v>
      </c>
    </row>
    <row r="523" spans="1:27" x14ac:dyDescent="0.3">
      <c r="A523" t="s">
        <v>2081</v>
      </c>
      <c r="C523" t="s">
        <v>2082</v>
      </c>
      <c r="D523" t="s">
        <v>2083</v>
      </c>
      <c r="E523" t="s">
        <v>2084</v>
      </c>
      <c r="F523">
        <v>1</v>
      </c>
      <c r="G523">
        <v>1</v>
      </c>
      <c r="H523" t="s">
        <v>37</v>
      </c>
      <c r="I523" s="1">
        <v>0</v>
      </c>
      <c r="J523" s="2">
        <v>1</v>
      </c>
      <c r="Z523" s="5">
        <f t="shared" si="18"/>
        <v>1</v>
      </c>
      <c r="AA523" s="5">
        <f t="shared" si="19"/>
        <v>1</v>
      </c>
    </row>
    <row r="524" spans="1:27" x14ac:dyDescent="0.3">
      <c r="A524" t="s">
        <v>2081</v>
      </c>
      <c r="C524" t="s">
        <v>2089</v>
      </c>
      <c r="D524" t="s">
        <v>2090</v>
      </c>
      <c r="E524" t="s">
        <v>2091</v>
      </c>
      <c r="F524">
        <v>1</v>
      </c>
      <c r="G524">
        <v>1</v>
      </c>
      <c r="H524" t="s">
        <v>37</v>
      </c>
      <c r="I524" s="1">
        <v>0</v>
      </c>
      <c r="J524" s="2">
        <v>1</v>
      </c>
      <c r="Z524" s="5">
        <f t="shared" si="18"/>
        <v>1</v>
      </c>
      <c r="AA524" s="5">
        <f t="shared" si="19"/>
        <v>1</v>
      </c>
    </row>
    <row r="525" spans="1:27" x14ac:dyDescent="0.3">
      <c r="A525" t="s">
        <v>2092</v>
      </c>
      <c r="C525" t="s">
        <v>2093</v>
      </c>
      <c r="D525" t="s">
        <v>2094</v>
      </c>
      <c r="E525" t="s">
        <v>2095</v>
      </c>
      <c r="F525">
        <v>1</v>
      </c>
      <c r="G525">
        <v>1</v>
      </c>
      <c r="H525" t="s">
        <v>37</v>
      </c>
      <c r="I525" s="1">
        <v>0</v>
      </c>
      <c r="J525" s="2">
        <v>1</v>
      </c>
      <c r="Z525" s="5">
        <f t="shared" si="18"/>
        <v>1</v>
      </c>
      <c r="AA525" s="5">
        <f t="shared" si="19"/>
        <v>1</v>
      </c>
    </row>
    <row r="526" spans="1:27" x14ac:dyDescent="0.3">
      <c r="A526" t="s">
        <v>2092</v>
      </c>
      <c r="C526" t="s">
        <v>2096</v>
      </c>
      <c r="D526" t="s">
        <v>2097</v>
      </c>
      <c r="E526" t="s">
        <v>2098</v>
      </c>
      <c r="F526">
        <v>1</v>
      </c>
      <c r="G526">
        <v>1</v>
      </c>
      <c r="H526" t="s">
        <v>32</v>
      </c>
      <c r="I526" s="1">
        <v>0</v>
      </c>
      <c r="K526" s="2">
        <v>1</v>
      </c>
      <c r="Z526" s="5">
        <f t="shared" si="18"/>
        <v>1</v>
      </c>
      <c r="AA526" s="5">
        <f t="shared" si="19"/>
        <v>1</v>
      </c>
    </row>
    <row r="527" spans="1:27" x14ac:dyDescent="0.3">
      <c r="A527" t="s">
        <v>2092</v>
      </c>
      <c r="C527" t="s">
        <v>2099</v>
      </c>
      <c r="D527" t="s">
        <v>2100</v>
      </c>
      <c r="E527" t="s">
        <v>2101</v>
      </c>
      <c r="F527">
        <v>2</v>
      </c>
      <c r="G527">
        <v>2</v>
      </c>
      <c r="H527" t="s">
        <v>32</v>
      </c>
      <c r="I527" s="1">
        <v>0</v>
      </c>
      <c r="K527" s="2">
        <v>1</v>
      </c>
      <c r="L527" s="2">
        <v>1</v>
      </c>
      <c r="Z527" s="5">
        <f t="shared" si="18"/>
        <v>2</v>
      </c>
      <c r="AA527" s="5">
        <f t="shared" si="19"/>
        <v>2</v>
      </c>
    </row>
    <row r="528" spans="1:27" x14ac:dyDescent="0.3">
      <c r="A528" t="s">
        <v>2105</v>
      </c>
      <c r="C528" t="s">
        <v>2110</v>
      </c>
      <c r="D528" t="s">
        <v>2111</v>
      </c>
      <c r="E528" t="s">
        <v>2112</v>
      </c>
      <c r="F528">
        <v>4</v>
      </c>
      <c r="G528">
        <v>4</v>
      </c>
      <c r="H528" t="s">
        <v>37</v>
      </c>
      <c r="I528" s="1">
        <v>0</v>
      </c>
      <c r="J528" s="2">
        <v>1</v>
      </c>
      <c r="K528" s="2">
        <v>1</v>
      </c>
      <c r="L528" s="2">
        <v>1</v>
      </c>
      <c r="Z528" s="5">
        <f t="shared" si="18"/>
        <v>3</v>
      </c>
      <c r="AA528" s="5">
        <f t="shared" si="19"/>
        <v>3</v>
      </c>
    </row>
    <row r="529" spans="1:27" x14ac:dyDescent="0.3">
      <c r="A529" t="s">
        <v>2105</v>
      </c>
      <c r="C529" t="s">
        <v>2113</v>
      </c>
      <c r="D529" t="s">
        <v>2114</v>
      </c>
      <c r="E529" t="s">
        <v>2115</v>
      </c>
      <c r="F529">
        <v>1</v>
      </c>
      <c r="G529">
        <v>1</v>
      </c>
      <c r="H529" t="s">
        <v>48</v>
      </c>
      <c r="I529" s="1">
        <v>0</v>
      </c>
      <c r="Z529" s="5">
        <f t="shared" si="18"/>
        <v>0</v>
      </c>
      <c r="AA529" s="5">
        <f t="shared" si="19"/>
        <v>0</v>
      </c>
    </row>
    <row r="530" spans="1:27" x14ac:dyDescent="0.3">
      <c r="A530" t="s">
        <v>2105</v>
      </c>
      <c r="C530" t="s">
        <v>2116</v>
      </c>
      <c r="D530" t="s">
        <v>2117</v>
      </c>
      <c r="E530" t="s">
        <v>2118</v>
      </c>
      <c r="F530">
        <v>1</v>
      </c>
      <c r="G530">
        <v>1</v>
      </c>
      <c r="H530" t="s">
        <v>37</v>
      </c>
      <c r="I530" s="1">
        <v>0</v>
      </c>
      <c r="J530" s="2">
        <v>1</v>
      </c>
      <c r="Z530" s="5">
        <f t="shared" si="18"/>
        <v>1</v>
      </c>
      <c r="AA530" s="5">
        <f t="shared" si="19"/>
        <v>1</v>
      </c>
    </row>
    <row r="531" spans="1:27" x14ac:dyDescent="0.3">
      <c r="A531" t="s">
        <v>2105</v>
      </c>
      <c r="C531" t="s">
        <v>2119</v>
      </c>
      <c r="D531" t="s">
        <v>2120</v>
      </c>
      <c r="E531" t="s">
        <v>2121</v>
      </c>
      <c r="F531">
        <v>2</v>
      </c>
      <c r="G531">
        <v>2</v>
      </c>
      <c r="H531" t="s">
        <v>37</v>
      </c>
      <c r="I531" s="1">
        <v>0</v>
      </c>
      <c r="J531" s="2">
        <v>2</v>
      </c>
      <c r="Z531" s="5">
        <f t="shared" si="18"/>
        <v>2</v>
      </c>
      <c r="AA531" s="5">
        <f t="shared" si="19"/>
        <v>2</v>
      </c>
    </row>
    <row r="532" spans="1:27" x14ac:dyDescent="0.3">
      <c r="A532" t="s">
        <v>2122</v>
      </c>
      <c r="C532" t="s">
        <v>2123</v>
      </c>
      <c r="D532" t="s">
        <v>2124</v>
      </c>
      <c r="E532" t="s">
        <v>2125</v>
      </c>
      <c r="F532">
        <v>2</v>
      </c>
      <c r="G532">
        <v>2</v>
      </c>
      <c r="H532" t="s">
        <v>32</v>
      </c>
      <c r="I532" s="1">
        <v>0</v>
      </c>
      <c r="K532" s="2">
        <v>2</v>
      </c>
      <c r="Z532" s="5">
        <f t="shared" si="18"/>
        <v>2</v>
      </c>
      <c r="AA532" s="5">
        <f t="shared" si="19"/>
        <v>2</v>
      </c>
    </row>
    <row r="533" spans="1:27" x14ac:dyDescent="0.3">
      <c r="A533" t="s">
        <v>2126</v>
      </c>
      <c r="C533" t="s">
        <v>2127</v>
      </c>
      <c r="D533" t="s">
        <v>2128</v>
      </c>
      <c r="E533" t="s">
        <v>2129</v>
      </c>
      <c r="F533">
        <v>1</v>
      </c>
      <c r="G533">
        <v>1</v>
      </c>
      <c r="H533" t="s">
        <v>37</v>
      </c>
      <c r="I533" s="1">
        <v>0</v>
      </c>
      <c r="J533" s="2">
        <v>1</v>
      </c>
      <c r="K533" s="2">
        <v>0</v>
      </c>
      <c r="L533" s="2">
        <v>0</v>
      </c>
      <c r="M533" s="2">
        <v>0</v>
      </c>
      <c r="N533" s="2">
        <v>0</v>
      </c>
      <c r="O533">
        <v>0</v>
      </c>
      <c r="P533">
        <v>0</v>
      </c>
      <c r="Q533">
        <v>0</v>
      </c>
      <c r="R533">
        <v>0</v>
      </c>
      <c r="S533">
        <v>0</v>
      </c>
      <c r="T533">
        <v>0</v>
      </c>
      <c r="U533">
        <v>0</v>
      </c>
      <c r="V533">
        <v>0</v>
      </c>
      <c r="W533">
        <v>0</v>
      </c>
      <c r="X533">
        <v>0</v>
      </c>
      <c r="Y533">
        <v>0</v>
      </c>
      <c r="Z533" s="5">
        <f t="shared" si="18"/>
        <v>1</v>
      </c>
      <c r="AA533" s="5">
        <f t="shared" si="19"/>
        <v>1</v>
      </c>
    </row>
    <row r="534" spans="1:27" x14ac:dyDescent="0.3">
      <c r="A534" t="s">
        <v>2126</v>
      </c>
      <c r="C534" t="s">
        <v>2130</v>
      </c>
      <c r="D534" t="s">
        <v>2131</v>
      </c>
      <c r="E534" t="s">
        <v>2132</v>
      </c>
      <c r="F534">
        <v>1</v>
      </c>
      <c r="G534">
        <v>1</v>
      </c>
      <c r="H534" t="s">
        <v>37</v>
      </c>
      <c r="I534" s="1">
        <v>0</v>
      </c>
      <c r="J534" s="2">
        <v>1</v>
      </c>
      <c r="Z534" s="5">
        <f t="shared" si="18"/>
        <v>1</v>
      </c>
      <c r="AA534" s="5">
        <f t="shared" si="19"/>
        <v>1</v>
      </c>
    </row>
    <row r="535" spans="1:27" x14ac:dyDescent="0.3">
      <c r="A535" t="s">
        <v>2126</v>
      </c>
      <c r="C535" t="s">
        <v>2133</v>
      </c>
      <c r="D535" t="s">
        <v>2134</v>
      </c>
      <c r="E535" t="s">
        <v>2135</v>
      </c>
      <c r="F535">
        <v>1</v>
      </c>
      <c r="G535">
        <v>1</v>
      </c>
      <c r="H535" t="s">
        <v>37</v>
      </c>
      <c r="I535" s="1">
        <v>0</v>
      </c>
      <c r="J535" s="2">
        <v>1</v>
      </c>
      <c r="K535" s="2">
        <v>0</v>
      </c>
      <c r="L535" s="2">
        <v>0</v>
      </c>
      <c r="M535" s="2">
        <v>0</v>
      </c>
      <c r="N535" s="2">
        <v>0</v>
      </c>
      <c r="O535">
        <v>0</v>
      </c>
      <c r="P535">
        <v>0</v>
      </c>
      <c r="Q535">
        <v>0</v>
      </c>
      <c r="R535">
        <v>0</v>
      </c>
      <c r="S535">
        <v>0</v>
      </c>
      <c r="T535">
        <v>0</v>
      </c>
      <c r="U535">
        <v>0</v>
      </c>
      <c r="V535">
        <v>0</v>
      </c>
      <c r="W535">
        <v>0</v>
      </c>
      <c r="X535">
        <v>0</v>
      </c>
      <c r="Y535">
        <v>0</v>
      </c>
      <c r="Z535" s="5">
        <f t="shared" si="18"/>
        <v>1</v>
      </c>
      <c r="AA535" s="5">
        <f t="shared" si="19"/>
        <v>1</v>
      </c>
    </row>
    <row r="536" spans="1:27" s="47" customFormat="1" x14ac:dyDescent="0.3">
      <c r="A536" s="47" t="s">
        <v>2140</v>
      </c>
      <c r="B536" s="51"/>
      <c r="I536" s="47">
        <f>SUM(I2:I535)</f>
        <v>103</v>
      </c>
      <c r="J536" s="47">
        <f>SUM(J2:J535)</f>
        <v>406</v>
      </c>
      <c r="K536" s="47">
        <f t="shared" ref="K536:N536" si="20">SUM(K2:K535)</f>
        <v>178</v>
      </c>
      <c r="L536" s="47">
        <f t="shared" si="20"/>
        <v>35</v>
      </c>
      <c r="M536" s="47">
        <f t="shared" si="20"/>
        <v>12</v>
      </c>
      <c r="N536" s="47">
        <f t="shared" si="20"/>
        <v>1</v>
      </c>
      <c r="O536" s="47">
        <f>SUM(O2:O535)</f>
        <v>0</v>
      </c>
      <c r="P536" s="47">
        <f t="shared" ref="P536:AA536" si="21">SUM(P2:P535)</f>
        <v>0</v>
      </c>
      <c r="Q536" s="47">
        <f t="shared" si="21"/>
        <v>0</v>
      </c>
      <c r="R536" s="47">
        <f t="shared" si="21"/>
        <v>0</v>
      </c>
      <c r="S536" s="47">
        <f t="shared" si="21"/>
        <v>0</v>
      </c>
      <c r="T536" s="47">
        <f t="shared" si="21"/>
        <v>0</v>
      </c>
      <c r="U536" s="47">
        <f t="shared" si="21"/>
        <v>0</v>
      </c>
      <c r="V536" s="47">
        <f t="shared" si="21"/>
        <v>0</v>
      </c>
      <c r="W536" s="47">
        <f t="shared" si="21"/>
        <v>0</v>
      </c>
      <c r="X536" s="47">
        <f t="shared" si="21"/>
        <v>0</v>
      </c>
      <c r="Y536" s="47">
        <f t="shared" si="21"/>
        <v>0</v>
      </c>
      <c r="Z536" s="47">
        <f t="shared" si="21"/>
        <v>632</v>
      </c>
      <c r="AA536" s="47">
        <f t="shared" si="21"/>
        <v>632</v>
      </c>
    </row>
  </sheetData>
  <autoFilter ref="A1:AA535" xr:uid="{22060088-0306-4AF6-9432-93D53A93C00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E90-4C91-4D33-95B2-60DFB0291DFD}">
  <dimension ref="A1:AA53"/>
  <sheetViews>
    <sheetView topLeftCell="J29" workbookViewId="0">
      <selection activeCell="J53" sqref="J53:X53"/>
    </sheetView>
  </sheetViews>
  <sheetFormatPr defaultRowHeight="14.4" x14ac:dyDescent="0.3"/>
  <cols>
    <col min="1" max="1" width="26" bestFit="1" customWidth="1"/>
    <col min="2" max="2" width="11.6640625" bestFit="1" customWidth="1"/>
    <col min="8" max="8" width="11.33203125" bestFit="1" customWidth="1"/>
    <col min="9" max="9" width="8.88671875" style="1"/>
    <col min="10" max="14" width="8.88671875" style="2"/>
    <col min="26" max="26" width="11" style="5" bestFit="1" customWidth="1"/>
    <col min="27" max="27" width="6.109375" style="5" bestFit="1" customWidth="1"/>
  </cols>
  <sheetData>
    <row r="1" spans="1:27" s="3" customFormat="1" ht="57.6" x14ac:dyDescent="0.3">
      <c r="A1" s="3" t="s">
        <v>1</v>
      </c>
      <c r="B1" s="4" t="s">
        <v>2219</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c r="T1" s="3" t="s">
        <v>20</v>
      </c>
      <c r="U1" s="3" t="s">
        <v>21</v>
      </c>
      <c r="V1" s="3" t="s">
        <v>22</v>
      </c>
      <c r="W1" s="3" t="s">
        <v>23</v>
      </c>
      <c r="X1" s="3" t="s">
        <v>24</v>
      </c>
      <c r="Y1" s="3" t="s">
        <v>25</v>
      </c>
      <c r="Z1" s="4" t="s">
        <v>26</v>
      </c>
      <c r="AA1" s="4" t="s">
        <v>27</v>
      </c>
    </row>
    <row r="2" spans="1:27" x14ac:dyDescent="0.3">
      <c r="A2" t="s">
        <v>44</v>
      </c>
      <c r="C2" t="s">
        <v>58</v>
      </c>
      <c r="D2" t="s">
        <v>59</v>
      </c>
      <c r="E2" t="s">
        <v>60</v>
      </c>
      <c r="F2">
        <v>7</v>
      </c>
      <c r="G2">
        <v>7</v>
      </c>
      <c r="H2" t="s">
        <v>32</v>
      </c>
      <c r="I2" s="1">
        <v>0</v>
      </c>
      <c r="L2" s="2">
        <v>3</v>
      </c>
      <c r="M2" s="2">
        <v>4</v>
      </c>
      <c r="Z2" s="5">
        <f t="shared" ref="Z2:Z42" si="0">SUM(J2:Y2)</f>
        <v>7</v>
      </c>
      <c r="AA2" s="5">
        <f t="shared" ref="AA2:AA42" si="1">SUM(J2:N2)</f>
        <v>7</v>
      </c>
    </row>
    <row r="3" spans="1:27" x14ac:dyDescent="0.3">
      <c r="A3" t="s">
        <v>82</v>
      </c>
      <c r="C3" t="s">
        <v>92</v>
      </c>
      <c r="D3" t="s">
        <v>93</v>
      </c>
      <c r="E3" t="s">
        <v>94</v>
      </c>
      <c r="F3">
        <v>8</v>
      </c>
      <c r="G3">
        <v>8</v>
      </c>
      <c r="H3" t="s">
        <v>37</v>
      </c>
      <c r="I3" s="1">
        <v>0</v>
      </c>
      <c r="J3" s="2">
        <v>1</v>
      </c>
      <c r="K3" s="2">
        <v>1</v>
      </c>
      <c r="L3" s="2">
        <v>1</v>
      </c>
      <c r="Z3" s="5">
        <f t="shared" si="0"/>
        <v>3</v>
      </c>
      <c r="AA3" s="5">
        <f t="shared" si="1"/>
        <v>3</v>
      </c>
    </row>
    <row r="4" spans="1:27" x14ac:dyDescent="0.3">
      <c r="A4" t="s">
        <v>82</v>
      </c>
      <c r="C4" t="s">
        <v>107</v>
      </c>
      <c r="D4" t="s">
        <v>108</v>
      </c>
      <c r="E4" t="s">
        <v>109</v>
      </c>
      <c r="F4">
        <v>9</v>
      </c>
      <c r="G4">
        <v>9</v>
      </c>
      <c r="H4" t="s">
        <v>37</v>
      </c>
      <c r="I4" s="1">
        <v>0</v>
      </c>
      <c r="J4" s="2">
        <v>2</v>
      </c>
      <c r="K4" s="2">
        <v>2</v>
      </c>
      <c r="L4" s="2">
        <v>3</v>
      </c>
      <c r="Z4" s="5">
        <f t="shared" si="0"/>
        <v>7</v>
      </c>
      <c r="AA4" s="5">
        <f t="shared" si="1"/>
        <v>7</v>
      </c>
    </row>
    <row r="5" spans="1:27" x14ac:dyDescent="0.3">
      <c r="A5" t="s">
        <v>82</v>
      </c>
      <c r="C5" t="s">
        <v>113</v>
      </c>
      <c r="D5" t="s">
        <v>114</v>
      </c>
      <c r="E5" t="s">
        <v>115</v>
      </c>
      <c r="F5">
        <v>6</v>
      </c>
      <c r="G5">
        <v>1</v>
      </c>
      <c r="H5" t="s">
        <v>48</v>
      </c>
      <c r="I5" s="1">
        <v>1</v>
      </c>
      <c r="K5" s="2">
        <v>2</v>
      </c>
      <c r="L5" s="2">
        <v>2</v>
      </c>
      <c r="M5" s="2">
        <v>3</v>
      </c>
      <c r="Z5" s="5">
        <f t="shared" si="0"/>
        <v>7</v>
      </c>
      <c r="AA5" s="5">
        <f t="shared" si="1"/>
        <v>7</v>
      </c>
    </row>
    <row r="6" spans="1:27" x14ac:dyDescent="0.3">
      <c r="A6" t="s">
        <v>82</v>
      </c>
      <c r="C6" t="s">
        <v>116</v>
      </c>
      <c r="D6" t="s">
        <v>114</v>
      </c>
      <c r="E6" t="s">
        <v>117</v>
      </c>
      <c r="F6">
        <v>5</v>
      </c>
      <c r="G6">
        <v>5</v>
      </c>
      <c r="H6" t="s">
        <v>37</v>
      </c>
      <c r="I6" s="1">
        <v>1</v>
      </c>
      <c r="J6" s="2">
        <v>2</v>
      </c>
      <c r="K6" s="2">
        <v>0</v>
      </c>
      <c r="L6" s="2">
        <v>0</v>
      </c>
      <c r="M6" s="2">
        <v>0</v>
      </c>
      <c r="N6" s="2">
        <v>0</v>
      </c>
      <c r="O6">
        <v>0</v>
      </c>
      <c r="P6">
        <v>0</v>
      </c>
      <c r="Q6">
        <v>0</v>
      </c>
      <c r="R6">
        <v>0</v>
      </c>
      <c r="S6">
        <v>0</v>
      </c>
      <c r="T6">
        <v>0</v>
      </c>
      <c r="U6">
        <v>0</v>
      </c>
      <c r="V6">
        <v>0</v>
      </c>
      <c r="W6">
        <v>0</v>
      </c>
      <c r="X6">
        <v>0</v>
      </c>
      <c r="Y6">
        <v>0</v>
      </c>
      <c r="Z6" s="5">
        <f t="shared" si="0"/>
        <v>2</v>
      </c>
      <c r="AA6" s="5">
        <f t="shared" si="1"/>
        <v>2</v>
      </c>
    </row>
    <row r="7" spans="1:27" x14ac:dyDescent="0.3">
      <c r="A7" t="s">
        <v>28</v>
      </c>
      <c r="C7" t="s">
        <v>164</v>
      </c>
      <c r="D7" t="s">
        <v>165</v>
      </c>
      <c r="E7" t="s">
        <v>166</v>
      </c>
      <c r="F7">
        <v>6</v>
      </c>
      <c r="G7">
        <v>6</v>
      </c>
      <c r="H7" t="s">
        <v>37</v>
      </c>
      <c r="I7" s="1">
        <v>0</v>
      </c>
      <c r="J7" s="2">
        <v>2</v>
      </c>
      <c r="K7" s="2">
        <v>2</v>
      </c>
      <c r="Z7" s="5">
        <f t="shared" si="0"/>
        <v>4</v>
      </c>
      <c r="AA7" s="5">
        <f t="shared" si="1"/>
        <v>4</v>
      </c>
    </row>
    <row r="8" spans="1:27" x14ac:dyDescent="0.3">
      <c r="A8" t="s">
        <v>177</v>
      </c>
      <c r="C8" t="s">
        <v>203</v>
      </c>
      <c r="D8" t="s">
        <v>204</v>
      </c>
      <c r="E8" t="s">
        <v>205</v>
      </c>
      <c r="F8">
        <v>5</v>
      </c>
      <c r="G8">
        <v>5</v>
      </c>
      <c r="H8" t="s">
        <v>32</v>
      </c>
      <c r="I8" s="1">
        <v>0</v>
      </c>
      <c r="L8" s="2">
        <v>2</v>
      </c>
      <c r="M8" s="2">
        <v>3</v>
      </c>
      <c r="Z8" s="5">
        <f t="shared" si="0"/>
        <v>5</v>
      </c>
      <c r="AA8" s="5">
        <f t="shared" si="1"/>
        <v>5</v>
      </c>
    </row>
    <row r="9" spans="1:27" x14ac:dyDescent="0.3">
      <c r="A9" t="s">
        <v>228</v>
      </c>
      <c r="C9" t="s">
        <v>241</v>
      </c>
      <c r="D9" t="s">
        <v>242</v>
      </c>
      <c r="E9" t="s">
        <v>243</v>
      </c>
      <c r="F9">
        <v>6</v>
      </c>
      <c r="G9">
        <v>6</v>
      </c>
      <c r="H9" t="s">
        <v>32</v>
      </c>
      <c r="I9" s="1">
        <v>0</v>
      </c>
      <c r="J9" s="2">
        <v>0</v>
      </c>
      <c r="K9" s="2">
        <v>3</v>
      </c>
      <c r="L9" s="2">
        <v>3</v>
      </c>
      <c r="M9" s="2">
        <v>0</v>
      </c>
      <c r="N9" s="2">
        <v>0</v>
      </c>
      <c r="O9">
        <v>0</v>
      </c>
      <c r="P9">
        <v>0</v>
      </c>
      <c r="Q9">
        <v>0</v>
      </c>
      <c r="R9">
        <v>0</v>
      </c>
      <c r="S9">
        <v>0</v>
      </c>
      <c r="T9">
        <v>0</v>
      </c>
      <c r="U9">
        <v>0</v>
      </c>
      <c r="V9">
        <v>0</v>
      </c>
      <c r="W9">
        <v>0</v>
      </c>
      <c r="X9">
        <v>0</v>
      </c>
      <c r="Y9">
        <v>0</v>
      </c>
      <c r="Z9" s="5">
        <f t="shared" si="0"/>
        <v>6</v>
      </c>
      <c r="AA9" s="5">
        <f t="shared" si="1"/>
        <v>6</v>
      </c>
    </row>
    <row r="10" spans="1:27" x14ac:dyDescent="0.3">
      <c r="A10" t="s">
        <v>275</v>
      </c>
      <c r="C10" t="s">
        <v>276</v>
      </c>
      <c r="D10" t="s">
        <v>277</v>
      </c>
      <c r="E10" t="s">
        <v>278</v>
      </c>
      <c r="F10">
        <v>6</v>
      </c>
      <c r="G10">
        <v>6</v>
      </c>
      <c r="H10" t="s">
        <v>37</v>
      </c>
      <c r="I10" s="1">
        <v>0</v>
      </c>
      <c r="J10" s="2">
        <v>3</v>
      </c>
      <c r="K10" s="2">
        <v>3</v>
      </c>
      <c r="Z10" s="5">
        <f t="shared" si="0"/>
        <v>6</v>
      </c>
      <c r="AA10" s="5">
        <f t="shared" si="1"/>
        <v>6</v>
      </c>
    </row>
    <row r="11" spans="1:27" x14ac:dyDescent="0.3">
      <c r="A11" t="s">
        <v>275</v>
      </c>
      <c r="C11" t="s">
        <v>310</v>
      </c>
      <c r="D11" t="s">
        <v>311</v>
      </c>
      <c r="E11" t="s">
        <v>312</v>
      </c>
      <c r="F11">
        <v>5</v>
      </c>
      <c r="G11">
        <v>5</v>
      </c>
      <c r="H11" t="s">
        <v>37</v>
      </c>
      <c r="I11" s="1">
        <v>0</v>
      </c>
      <c r="J11" s="2">
        <v>1</v>
      </c>
      <c r="K11" s="2">
        <v>1</v>
      </c>
      <c r="L11" s="2">
        <v>2</v>
      </c>
      <c r="Z11" s="5">
        <f t="shared" si="0"/>
        <v>4</v>
      </c>
      <c r="AA11" s="5">
        <f t="shared" si="1"/>
        <v>4</v>
      </c>
    </row>
    <row r="12" spans="1:27" x14ac:dyDescent="0.3">
      <c r="A12" t="s">
        <v>275</v>
      </c>
      <c r="C12" t="s">
        <v>319</v>
      </c>
      <c r="D12" t="s">
        <v>320</v>
      </c>
      <c r="E12" t="s">
        <v>321</v>
      </c>
      <c r="F12">
        <v>7</v>
      </c>
      <c r="G12">
        <v>7</v>
      </c>
      <c r="H12" t="s">
        <v>37</v>
      </c>
      <c r="I12" s="1">
        <v>0</v>
      </c>
      <c r="Z12" s="5">
        <f t="shared" si="0"/>
        <v>0</v>
      </c>
      <c r="AA12" s="5">
        <f t="shared" si="1"/>
        <v>0</v>
      </c>
    </row>
    <row r="13" spans="1:27" x14ac:dyDescent="0.3">
      <c r="A13" t="s">
        <v>275</v>
      </c>
      <c r="C13" t="s">
        <v>325</v>
      </c>
      <c r="D13" t="s">
        <v>326</v>
      </c>
      <c r="E13" t="s">
        <v>327</v>
      </c>
      <c r="F13">
        <v>8</v>
      </c>
      <c r="G13">
        <v>8</v>
      </c>
      <c r="H13" t="s">
        <v>48</v>
      </c>
      <c r="I13" s="1">
        <v>6</v>
      </c>
      <c r="J13" s="2">
        <v>2</v>
      </c>
      <c r="K13" s="2">
        <v>4</v>
      </c>
      <c r="Z13" s="5">
        <f t="shared" si="0"/>
        <v>6</v>
      </c>
      <c r="AA13" s="5">
        <f t="shared" si="1"/>
        <v>6</v>
      </c>
    </row>
    <row r="14" spans="1:27" x14ac:dyDescent="0.3">
      <c r="A14" t="s">
        <v>275</v>
      </c>
      <c r="C14" t="s">
        <v>346</v>
      </c>
      <c r="D14" t="s">
        <v>347</v>
      </c>
      <c r="E14" t="s">
        <v>348</v>
      </c>
      <c r="F14">
        <v>8</v>
      </c>
      <c r="G14">
        <v>8</v>
      </c>
      <c r="H14" t="s">
        <v>48</v>
      </c>
      <c r="I14" s="1">
        <v>8</v>
      </c>
      <c r="Z14" s="5">
        <f t="shared" si="0"/>
        <v>0</v>
      </c>
      <c r="AA14" s="5">
        <f t="shared" si="1"/>
        <v>0</v>
      </c>
    </row>
    <row r="15" spans="1:27" x14ac:dyDescent="0.3">
      <c r="A15" t="s">
        <v>275</v>
      </c>
      <c r="C15" t="s">
        <v>352</v>
      </c>
      <c r="D15" t="s">
        <v>353</v>
      </c>
      <c r="E15" t="s">
        <v>354</v>
      </c>
      <c r="F15">
        <v>8</v>
      </c>
      <c r="G15">
        <v>6</v>
      </c>
      <c r="H15" t="s">
        <v>48</v>
      </c>
      <c r="I15" s="1">
        <v>6</v>
      </c>
      <c r="J15" s="2">
        <v>4</v>
      </c>
      <c r="Z15" s="5">
        <f t="shared" si="0"/>
        <v>4</v>
      </c>
      <c r="AA15" s="5">
        <f t="shared" si="1"/>
        <v>4</v>
      </c>
    </row>
    <row r="16" spans="1:27" x14ac:dyDescent="0.3">
      <c r="A16" t="s">
        <v>385</v>
      </c>
      <c r="C16" t="s">
        <v>395</v>
      </c>
      <c r="D16" t="s">
        <v>396</v>
      </c>
      <c r="E16" t="s">
        <v>397</v>
      </c>
      <c r="F16">
        <v>6</v>
      </c>
      <c r="G16">
        <v>6</v>
      </c>
      <c r="H16" t="s">
        <v>37</v>
      </c>
      <c r="I16" s="1">
        <v>1</v>
      </c>
      <c r="K16" s="2">
        <v>2</v>
      </c>
      <c r="L16" s="2">
        <v>2</v>
      </c>
      <c r="M16" s="2">
        <v>2</v>
      </c>
      <c r="Z16" s="5">
        <f t="shared" si="0"/>
        <v>6</v>
      </c>
      <c r="AA16" s="5">
        <f t="shared" si="1"/>
        <v>6</v>
      </c>
    </row>
    <row r="17" spans="1:27" x14ac:dyDescent="0.3">
      <c r="A17" t="s">
        <v>522</v>
      </c>
      <c r="C17" t="s">
        <v>530</v>
      </c>
      <c r="D17" t="s">
        <v>531</v>
      </c>
      <c r="E17" t="s">
        <v>532</v>
      </c>
      <c r="F17">
        <v>7</v>
      </c>
      <c r="G17">
        <v>7</v>
      </c>
      <c r="H17" t="s">
        <v>37</v>
      </c>
      <c r="I17" s="1">
        <v>2</v>
      </c>
      <c r="J17" s="2">
        <v>2</v>
      </c>
      <c r="K17" s="2">
        <v>2</v>
      </c>
      <c r="L17" s="2">
        <v>3</v>
      </c>
      <c r="Z17" s="5">
        <f t="shared" si="0"/>
        <v>7</v>
      </c>
      <c r="AA17" s="5">
        <f t="shared" si="1"/>
        <v>7</v>
      </c>
    </row>
    <row r="18" spans="1:27" x14ac:dyDescent="0.3">
      <c r="A18" t="s">
        <v>600</v>
      </c>
      <c r="C18" t="s">
        <v>607</v>
      </c>
      <c r="D18" t="s">
        <v>608</v>
      </c>
      <c r="E18" t="s">
        <v>609</v>
      </c>
      <c r="F18">
        <v>8</v>
      </c>
      <c r="G18">
        <v>8</v>
      </c>
      <c r="H18" t="s">
        <v>37</v>
      </c>
      <c r="I18" s="1">
        <v>1</v>
      </c>
      <c r="J18" s="2">
        <v>3</v>
      </c>
      <c r="K18" s="2">
        <v>3</v>
      </c>
      <c r="L18" s="2">
        <v>1</v>
      </c>
      <c r="Z18" s="5">
        <f t="shared" si="0"/>
        <v>7</v>
      </c>
      <c r="AA18" s="5">
        <f t="shared" si="1"/>
        <v>7</v>
      </c>
    </row>
    <row r="19" spans="1:27" x14ac:dyDescent="0.3">
      <c r="A19" t="s">
        <v>634</v>
      </c>
      <c r="C19" t="s">
        <v>643</v>
      </c>
      <c r="D19" t="s">
        <v>644</v>
      </c>
      <c r="E19" t="s">
        <v>645</v>
      </c>
      <c r="F19">
        <v>7</v>
      </c>
      <c r="G19">
        <v>7</v>
      </c>
      <c r="H19" t="s">
        <v>37</v>
      </c>
      <c r="I19" s="1">
        <v>0</v>
      </c>
      <c r="J19" s="2">
        <v>1</v>
      </c>
      <c r="K19" s="2">
        <v>2</v>
      </c>
      <c r="L19" s="2">
        <v>2</v>
      </c>
      <c r="M19" s="2">
        <v>2</v>
      </c>
      <c r="Z19" s="5">
        <f t="shared" si="0"/>
        <v>7</v>
      </c>
      <c r="AA19" s="5">
        <f t="shared" si="1"/>
        <v>7</v>
      </c>
    </row>
    <row r="20" spans="1:27" x14ac:dyDescent="0.3">
      <c r="A20" t="s">
        <v>664</v>
      </c>
      <c r="C20" t="s">
        <v>668</v>
      </c>
      <c r="D20" t="s">
        <v>669</v>
      </c>
      <c r="E20" t="s">
        <v>670</v>
      </c>
      <c r="F20">
        <v>6</v>
      </c>
      <c r="G20">
        <v>6</v>
      </c>
      <c r="H20" t="s">
        <v>37</v>
      </c>
      <c r="I20" s="1">
        <v>0</v>
      </c>
      <c r="L20" s="2">
        <v>3</v>
      </c>
      <c r="M20" s="2">
        <v>3</v>
      </c>
      <c r="Z20" s="5">
        <f t="shared" si="0"/>
        <v>6</v>
      </c>
      <c r="AA20" s="5">
        <f t="shared" si="1"/>
        <v>6</v>
      </c>
    </row>
    <row r="21" spans="1:27" x14ac:dyDescent="0.3">
      <c r="A21" t="s">
        <v>664</v>
      </c>
      <c r="C21" t="s">
        <v>677</v>
      </c>
      <c r="D21" t="s">
        <v>678</v>
      </c>
      <c r="E21" t="s">
        <v>679</v>
      </c>
      <c r="F21">
        <v>5</v>
      </c>
      <c r="G21">
        <v>5</v>
      </c>
      <c r="H21" t="s">
        <v>32</v>
      </c>
      <c r="I21" s="1">
        <v>0</v>
      </c>
      <c r="J21" s="2">
        <v>2</v>
      </c>
      <c r="K21" s="2">
        <v>3</v>
      </c>
      <c r="L21" s="2">
        <v>0</v>
      </c>
      <c r="M21" s="2">
        <v>0</v>
      </c>
      <c r="N21" s="2">
        <v>0</v>
      </c>
      <c r="O21">
        <v>0</v>
      </c>
      <c r="P21">
        <v>0</v>
      </c>
      <c r="Q21">
        <v>0</v>
      </c>
      <c r="R21">
        <v>0</v>
      </c>
      <c r="S21">
        <v>0</v>
      </c>
      <c r="T21">
        <v>0</v>
      </c>
      <c r="U21">
        <v>0</v>
      </c>
      <c r="V21">
        <v>0</v>
      </c>
      <c r="W21">
        <v>0</v>
      </c>
      <c r="X21">
        <v>0</v>
      </c>
      <c r="Y21">
        <v>0</v>
      </c>
      <c r="Z21" s="5">
        <f t="shared" si="0"/>
        <v>5</v>
      </c>
      <c r="AA21" s="5">
        <f t="shared" si="1"/>
        <v>5</v>
      </c>
    </row>
    <row r="22" spans="1:27" x14ac:dyDescent="0.3">
      <c r="A22" t="s">
        <v>701</v>
      </c>
      <c r="C22" t="s">
        <v>721</v>
      </c>
      <c r="D22" t="s">
        <v>722</v>
      </c>
      <c r="E22" t="s">
        <v>723</v>
      </c>
      <c r="F22">
        <v>5</v>
      </c>
      <c r="G22">
        <v>5</v>
      </c>
      <c r="H22" t="s">
        <v>32</v>
      </c>
      <c r="I22" s="1">
        <v>0</v>
      </c>
      <c r="Z22" s="5">
        <f t="shared" si="0"/>
        <v>0</v>
      </c>
      <c r="AA22" s="5">
        <f t="shared" si="1"/>
        <v>0</v>
      </c>
    </row>
    <row r="23" spans="1:27" x14ac:dyDescent="0.3">
      <c r="A23" t="s">
        <v>701</v>
      </c>
      <c r="C23" t="s">
        <v>742</v>
      </c>
      <c r="D23" t="s">
        <v>743</v>
      </c>
      <c r="E23" t="s">
        <v>744</v>
      </c>
      <c r="F23">
        <v>5</v>
      </c>
      <c r="G23">
        <v>5</v>
      </c>
      <c r="H23" t="s">
        <v>32</v>
      </c>
      <c r="I23" s="1">
        <v>0</v>
      </c>
      <c r="M23" s="2">
        <v>5</v>
      </c>
      <c r="Z23" s="5">
        <f t="shared" si="0"/>
        <v>5</v>
      </c>
      <c r="AA23" s="5">
        <f t="shared" si="1"/>
        <v>5</v>
      </c>
    </row>
    <row r="24" spans="1:27" x14ac:dyDescent="0.3">
      <c r="A24" t="s">
        <v>701</v>
      </c>
      <c r="C24" t="s">
        <v>748</v>
      </c>
      <c r="D24" t="s">
        <v>749</v>
      </c>
      <c r="E24" t="s">
        <v>750</v>
      </c>
      <c r="F24">
        <v>8</v>
      </c>
      <c r="G24">
        <v>8</v>
      </c>
      <c r="H24" t="s">
        <v>32</v>
      </c>
      <c r="I24" s="1">
        <v>0</v>
      </c>
      <c r="L24" s="2">
        <v>4</v>
      </c>
      <c r="M24" s="2">
        <v>4</v>
      </c>
      <c r="Z24" s="5">
        <f t="shared" si="0"/>
        <v>8</v>
      </c>
      <c r="AA24" s="5">
        <f t="shared" si="1"/>
        <v>8</v>
      </c>
    </row>
    <row r="25" spans="1:27" x14ac:dyDescent="0.3">
      <c r="A25" t="s">
        <v>792</v>
      </c>
      <c r="C25" t="s">
        <v>832</v>
      </c>
      <c r="D25" t="s">
        <v>833</v>
      </c>
      <c r="E25" t="s">
        <v>834</v>
      </c>
      <c r="F25">
        <v>7</v>
      </c>
      <c r="G25">
        <v>7</v>
      </c>
      <c r="H25" t="s">
        <v>48</v>
      </c>
      <c r="I25" s="1">
        <v>7</v>
      </c>
      <c r="J25" s="2">
        <v>7</v>
      </c>
      <c r="Z25" s="5">
        <f t="shared" si="0"/>
        <v>7</v>
      </c>
      <c r="AA25" s="5">
        <f t="shared" si="1"/>
        <v>7</v>
      </c>
    </row>
    <row r="26" spans="1:27" x14ac:dyDescent="0.3">
      <c r="A26" t="s">
        <v>792</v>
      </c>
      <c r="C26" t="s">
        <v>856</v>
      </c>
      <c r="D26" t="s">
        <v>857</v>
      </c>
      <c r="E26" t="s">
        <v>858</v>
      </c>
      <c r="F26">
        <v>6</v>
      </c>
      <c r="G26">
        <v>6</v>
      </c>
      <c r="H26" t="s">
        <v>32</v>
      </c>
      <c r="I26" s="1">
        <v>0</v>
      </c>
      <c r="J26" s="2">
        <v>6</v>
      </c>
      <c r="Z26" s="5">
        <f t="shared" si="0"/>
        <v>6</v>
      </c>
      <c r="AA26" s="5">
        <f t="shared" si="1"/>
        <v>6</v>
      </c>
    </row>
    <row r="27" spans="1:27" x14ac:dyDescent="0.3">
      <c r="A27" t="s">
        <v>792</v>
      </c>
      <c r="C27" t="s">
        <v>888</v>
      </c>
      <c r="D27" t="s">
        <v>889</v>
      </c>
      <c r="E27" t="s">
        <v>890</v>
      </c>
      <c r="F27">
        <v>5</v>
      </c>
      <c r="G27">
        <v>5</v>
      </c>
      <c r="H27" t="s">
        <v>48</v>
      </c>
      <c r="I27" s="1">
        <v>5</v>
      </c>
      <c r="J27" s="2">
        <v>5</v>
      </c>
      <c r="Z27" s="5">
        <f t="shared" si="0"/>
        <v>5</v>
      </c>
      <c r="AA27" s="5">
        <f t="shared" si="1"/>
        <v>5</v>
      </c>
    </row>
    <row r="28" spans="1:27" x14ac:dyDescent="0.3">
      <c r="A28" t="s">
        <v>792</v>
      </c>
      <c r="C28" t="s">
        <v>906</v>
      </c>
      <c r="D28" t="s">
        <v>907</v>
      </c>
      <c r="E28" t="s">
        <v>908</v>
      </c>
      <c r="F28">
        <v>6</v>
      </c>
      <c r="G28">
        <v>6</v>
      </c>
      <c r="H28" t="s">
        <v>48</v>
      </c>
      <c r="I28" s="1">
        <v>6</v>
      </c>
      <c r="J28" s="2">
        <v>6</v>
      </c>
      <c r="Z28" s="5">
        <f t="shared" si="0"/>
        <v>6</v>
      </c>
      <c r="AA28" s="5">
        <f t="shared" si="1"/>
        <v>6</v>
      </c>
    </row>
    <row r="29" spans="1:27" x14ac:dyDescent="0.3">
      <c r="A29" t="s">
        <v>792</v>
      </c>
      <c r="C29" t="s">
        <v>924</v>
      </c>
      <c r="D29" t="s">
        <v>925</v>
      </c>
      <c r="E29" t="s">
        <v>926</v>
      </c>
      <c r="F29">
        <v>6</v>
      </c>
      <c r="G29">
        <v>6</v>
      </c>
      <c r="H29" t="s">
        <v>37</v>
      </c>
      <c r="I29" s="1">
        <v>0</v>
      </c>
      <c r="Z29" s="5">
        <f t="shared" si="0"/>
        <v>0</v>
      </c>
      <c r="AA29" s="5">
        <f t="shared" si="1"/>
        <v>0</v>
      </c>
    </row>
    <row r="30" spans="1:27" x14ac:dyDescent="0.3">
      <c r="A30" t="s">
        <v>792</v>
      </c>
      <c r="C30" t="s">
        <v>942</v>
      </c>
      <c r="D30" t="s">
        <v>943</v>
      </c>
      <c r="E30" t="s">
        <v>944</v>
      </c>
      <c r="F30">
        <v>9</v>
      </c>
      <c r="G30">
        <v>9</v>
      </c>
      <c r="H30" t="s">
        <v>48</v>
      </c>
      <c r="I30" s="1">
        <v>9</v>
      </c>
      <c r="Z30" s="5">
        <f t="shared" si="0"/>
        <v>0</v>
      </c>
      <c r="AA30" s="5">
        <f t="shared" si="1"/>
        <v>0</v>
      </c>
    </row>
    <row r="31" spans="1:27" x14ac:dyDescent="0.3">
      <c r="A31" t="s">
        <v>792</v>
      </c>
      <c r="C31" t="s">
        <v>945</v>
      </c>
      <c r="D31" t="s">
        <v>946</v>
      </c>
      <c r="E31" t="s">
        <v>947</v>
      </c>
      <c r="F31">
        <v>8</v>
      </c>
      <c r="G31">
        <v>8</v>
      </c>
      <c r="H31" t="s">
        <v>37</v>
      </c>
      <c r="I31" s="1">
        <v>0</v>
      </c>
      <c r="Z31" s="5">
        <f t="shared" si="0"/>
        <v>0</v>
      </c>
      <c r="AA31" s="5">
        <f t="shared" si="1"/>
        <v>0</v>
      </c>
    </row>
    <row r="32" spans="1:27" x14ac:dyDescent="0.3">
      <c r="A32" t="s">
        <v>988</v>
      </c>
      <c r="C32" t="s">
        <v>992</v>
      </c>
      <c r="D32" t="s">
        <v>993</v>
      </c>
      <c r="E32" t="s">
        <v>994</v>
      </c>
      <c r="F32">
        <v>7</v>
      </c>
      <c r="G32">
        <v>7</v>
      </c>
      <c r="H32" t="s">
        <v>32</v>
      </c>
      <c r="I32" s="1">
        <v>0</v>
      </c>
      <c r="J32" s="2">
        <v>1</v>
      </c>
      <c r="K32" s="2">
        <v>1</v>
      </c>
      <c r="L32" s="2">
        <v>3</v>
      </c>
      <c r="M32" s="2">
        <v>2</v>
      </c>
      <c r="Z32" s="5">
        <f t="shared" si="0"/>
        <v>7</v>
      </c>
      <c r="AA32" s="5">
        <f t="shared" si="1"/>
        <v>7</v>
      </c>
    </row>
    <row r="33" spans="1:27" x14ac:dyDescent="0.3">
      <c r="A33" t="s">
        <v>1005</v>
      </c>
      <c r="C33" t="s">
        <v>1022</v>
      </c>
      <c r="D33" t="s">
        <v>1023</v>
      </c>
      <c r="E33" t="s">
        <v>1024</v>
      </c>
      <c r="F33">
        <v>6</v>
      </c>
      <c r="G33">
        <v>6</v>
      </c>
      <c r="H33" t="s">
        <v>32</v>
      </c>
      <c r="I33" s="1">
        <v>0</v>
      </c>
      <c r="J33" s="2">
        <v>1</v>
      </c>
      <c r="K33" s="2">
        <v>1</v>
      </c>
      <c r="L33" s="2">
        <v>1</v>
      </c>
      <c r="M33" s="2">
        <v>2</v>
      </c>
      <c r="Z33" s="5">
        <f t="shared" si="0"/>
        <v>5</v>
      </c>
      <c r="AA33" s="5">
        <f t="shared" si="1"/>
        <v>5</v>
      </c>
    </row>
    <row r="34" spans="1:27" x14ac:dyDescent="0.3">
      <c r="A34" t="s">
        <v>1034</v>
      </c>
      <c r="C34" t="s">
        <v>1043</v>
      </c>
      <c r="D34" t="s">
        <v>1044</v>
      </c>
      <c r="E34" t="s">
        <v>1045</v>
      </c>
      <c r="F34">
        <v>6</v>
      </c>
      <c r="G34">
        <v>6</v>
      </c>
      <c r="H34" t="s">
        <v>48</v>
      </c>
      <c r="I34" s="1">
        <v>1</v>
      </c>
      <c r="Z34" s="5">
        <f t="shared" si="0"/>
        <v>0</v>
      </c>
      <c r="AA34" s="5">
        <f t="shared" si="1"/>
        <v>0</v>
      </c>
    </row>
    <row r="35" spans="1:27" x14ac:dyDescent="0.3">
      <c r="A35" t="s">
        <v>1091</v>
      </c>
      <c r="B35" t="s">
        <v>1106</v>
      </c>
      <c r="C35" t="s">
        <v>1107</v>
      </c>
      <c r="D35" t="s">
        <v>1108</v>
      </c>
      <c r="E35" t="s">
        <v>1109</v>
      </c>
      <c r="F35">
        <v>5</v>
      </c>
      <c r="G35">
        <v>5</v>
      </c>
      <c r="H35" t="s">
        <v>37</v>
      </c>
      <c r="I35" s="1">
        <v>0</v>
      </c>
      <c r="Z35" s="5">
        <f t="shared" si="0"/>
        <v>0</v>
      </c>
      <c r="AA35" s="5">
        <f t="shared" si="1"/>
        <v>0</v>
      </c>
    </row>
    <row r="36" spans="1:27" x14ac:dyDescent="0.3">
      <c r="A36" t="s">
        <v>1091</v>
      </c>
      <c r="C36" t="s">
        <v>1119</v>
      </c>
      <c r="D36" t="s">
        <v>1120</v>
      </c>
      <c r="E36" t="s">
        <v>1121</v>
      </c>
      <c r="F36">
        <v>6</v>
      </c>
      <c r="G36">
        <v>6</v>
      </c>
      <c r="H36" t="s">
        <v>32</v>
      </c>
      <c r="I36" s="1">
        <v>0</v>
      </c>
      <c r="J36" s="2">
        <v>3</v>
      </c>
      <c r="K36" s="2">
        <v>1</v>
      </c>
      <c r="L36" s="2">
        <v>1</v>
      </c>
      <c r="M36" s="2">
        <v>1</v>
      </c>
      <c r="Z36" s="5">
        <f t="shared" si="0"/>
        <v>6</v>
      </c>
      <c r="AA36" s="5">
        <f t="shared" si="1"/>
        <v>6</v>
      </c>
    </row>
    <row r="37" spans="1:27" x14ac:dyDescent="0.3">
      <c r="A37" t="s">
        <v>1183</v>
      </c>
      <c r="C37" t="s">
        <v>1187</v>
      </c>
      <c r="D37" t="s">
        <v>1188</v>
      </c>
      <c r="E37" t="s">
        <v>1189</v>
      </c>
      <c r="F37">
        <v>5</v>
      </c>
      <c r="G37">
        <v>0</v>
      </c>
      <c r="H37" t="s">
        <v>37</v>
      </c>
      <c r="I37" s="1">
        <v>2</v>
      </c>
      <c r="J37" s="2">
        <v>2</v>
      </c>
      <c r="K37" s="2">
        <v>1</v>
      </c>
      <c r="L37" s="2">
        <v>1</v>
      </c>
      <c r="M37" s="2">
        <v>1</v>
      </c>
      <c r="Z37" s="5">
        <f t="shared" si="0"/>
        <v>5</v>
      </c>
      <c r="AA37" s="5">
        <f t="shared" si="1"/>
        <v>5</v>
      </c>
    </row>
    <row r="38" spans="1:27" x14ac:dyDescent="0.3">
      <c r="A38" t="s">
        <v>1347</v>
      </c>
      <c r="C38" t="s">
        <v>1363</v>
      </c>
      <c r="D38" t="s">
        <v>1364</v>
      </c>
      <c r="E38" t="s">
        <v>1365</v>
      </c>
      <c r="F38">
        <v>7</v>
      </c>
      <c r="G38">
        <v>7</v>
      </c>
      <c r="H38" t="s">
        <v>37</v>
      </c>
      <c r="I38" s="1">
        <v>0</v>
      </c>
      <c r="J38" s="2">
        <v>2</v>
      </c>
      <c r="K38" s="2">
        <v>2</v>
      </c>
      <c r="L38" s="2">
        <v>1</v>
      </c>
      <c r="M38" s="2">
        <v>2</v>
      </c>
      <c r="Z38" s="5">
        <f t="shared" si="0"/>
        <v>7</v>
      </c>
      <c r="AA38" s="5">
        <f t="shared" si="1"/>
        <v>7</v>
      </c>
    </row>
    <row r="39" spans="1:27" x14ac:dyDescent="0.3">
      <c r="A39" t="s">
        <v>1366</v>
      </c>
      <c r="B39" t="s">
        <v>1367</v>
      </c>
      <c r="C39" t="s">
        <v>1368</v>
      </c>
      <c r="D39" t="s">
        <v>1369</v>
      </c>
      <c r="E39" t="s">
        <v>1370</v>
      </c>
      <c r="F39">
        <v>5</v>
      </c>
      <c r="G39">
        <v>5</v>
      </c>
      <c r="H39" t="s">
        <v>32</v>
      </c>
      <c r="I39" s="1">
        <v>0</v>
      </c>
      <c r="L39" s="2">
        <v>2</v>
      </c>
      <c r="M39" s="2">
        <v>3</v>
      </c>
      <c r="Z39" s="5">
        <f t="shared" si="0"/>
        <v>5</v>
      </c>
      <c r="AA39" s="5">
        <f t="shared" si="1"/>
        <v>5</v>
      </c>
    </row>
    <row r="40" spans="1:27" x14ac:dyDescent="0.3">
      <c r="A40" t="s">
        <v>1366</v>
      </c>
      <c r="C40" t="s">
        <v>1374</v>
      </c>
      <c r="D40" t="s">
        <v>1375</v>
      </c>
      <c r="E40" t="s">
        <v>1376</v>
      </c>
      <c r="F40">
        <v>5</v>
      </c>
      <c r="G40">
        <v>5</v>
      </c>
      <c r="H40" t="s">
        <v>32</v>
      </c>
      <c r="I40" s="1">
        <v>0</v>
      </c>
      <c r="J40" s="2">
        <v>0</v>
      </c>
      <c r="K40" s="2">
        <v>2</v>
      </c>
      <c r="L40" s="2">
        <v>2</v>
      </c>
      <c r="M40" s="2">
        <v>1</v>
      </c>
      <c r="N40" s="2">
        <v>0</v>
      </c>
      <c r="O40">
        <v>0</v>
      </c>
      <c r="P40">
        <v>0</v>
      </c>
      <c r="Q40">
        <v>0</v>
      </c>
      <c r="R40">
        <v>0</v>
      </c>
      <c r="S40">
        <v>0</v>
      </c>
      <c r="T40">
        <v>0</v>
      </c>
      <c r="U40">
        <v>0</v>
      </c>
      <c r="V40">
        <v>0</v>
      </c>
      <c r="W40">
        <v>0</v>
      </c>
      <c r="X40">
        <v>0</v>
      </c>
      <c r="Y40">
        <v>0</v>
      </c>
      <c r="Z40" s="5">
        <f t="shared" si="0"/>
        <v>5</v>
      </c>
      <c r="AA40" s="5">
        <f t="shared" si="1"/>
        <v>5</v>
      </c>
    </row>
    <row r="41" spans="1:27" x14ac:dyDescent="0.3">
      <c r="A41" t="s">
        <v>1377</v>
      </c>
      <c r="C41" t="s">
        <v>1378</v>
      </c>
      <c r="D41" t="s">
        <v>1379</v>
      </c>
      <c r="E41" t="s">
        <v>1380</v>
      </c>
      <c r="F41">
        <v>5</v>
      </c>
      <c r="G41">
        <v>5</v>
      </c>
      <c r="H41" t="s">
        <v>37</v>
      </c>
      <c r="I41" s="1">
        <v>0</v>
      </c>
      <c r="J41" s="2">
        <v>1</v>
      </c>
      <c r="K41" s="2">
        <v>1</v>
      </c>
      <c r="L41" s="2">
        <v>1</v>
      </c>
      <c r="M41" s="2">
        <v>2</v>
      </c>
      <c r="Z41" s="5">
        <f t="shared" si="0"/>
        <v>5</v>
      </c>
      <c r="AA41" s="5">
        <f t="shared" si="1"/>
        <v>5</v>
      </c>
    </row>
    <row r="42" spans="1:27" x14ac:dyDescent="0.3">
      <c r="A42" t="s">
        <v>1381</v>
      </c>
      <c r="C42" t="s">
        <v>1388</v>
      </c>
      <c r="D42" t="s">
        <v>1389</v>
      </c>
      <c r="E42" t="s">
        <v>1390</v>
      </c>
      <c r="F42">
        <v>5</v>
      </c>
      <c r="G42">
        <v>5</v>
      </c>
      <c r="H42" t="s">
        <v>48</v>
      </c>
      <c r="I42" s="1">
        <v>2</v>
      </c>
      <c r="J42" s="2">
        <v>1</v>
      </c>
      <c r="Z42" s="5">
        <f t="shared" si="0"/>
        <v>1</v>
      </c>
      <c r="AA42" s="5">
        <f t="shared" si="1"/>
        <v>1</v>
      </c>
    </row>
    <row r="43" spans="1:27" x14ac:dyDescent="0.3">
      <c r="A43" t="s">
        <v>1663</v>
      </c>
      <c r="C43" t="s">
        <v>1679</v>
      </c>
      <c r="D43" t="s">
        <v>1680</v>
      </c>
      <c r="E43" t="s">
        <v>1681</v>
      </c>
      <c r="F43">
        <v>5</v>
      </c>
      <c r="G43">
        <v>5</v>
      </c>
      <c r="H43" t="s">
        <v>32</v>
      </c>
      <c r="I43" s="1">
        <v>0</v>
      </c>
      <c r="L43" s="2">
        <v>2</v>
      </c>
      <c r="M43" s="2">
        <v>3</v>
      </c>
      <c r="Z43" s="5">
        <f t="shared" ref="Z43:Z48" si="2">SUM(J43:Y43)</f>
        <v>5</v>
      </c>
      <c r="AA43" s="5">
        <f t="shared" ref="AA43:AA48" si="3">SUM(J43:N43)</f>
        <v>5</v>
      </c>
    </row>
    <row r="44" spans="1:27" x14ac:dyDescent="0.3">
      <c r="A44" t="s">
        <v>1685</v>
      </c>
      <c r="C44" t="s">
        <v>1686</v>
      </c>
      <c r="D44" t="s">
        <v>1687</v>
      </c>
      <c r="E44" t="s">
        <v>1688</v>
      </c>
      <c r="F44">
        <v>9</v>
      </c>
      <c r="G44">
        <v>8</v>
      </c>
      <c r="H44" t="s">
        <v>37</v>
      </c>
      <c r="I44" s="1">
        <v>0</v>
      </c>
      <c r="J44" s="2">
        <v>1</v>
      </c>
      <c r="K44" s="2">
        <v>1</v>
      </c>
      <c r="L44" s="2">
        <v>1</v>
      </c>
      <c r="M44" s="2">
        <v>1</v>
      </c>
      <c r="N44" s="2">
        <v>2</v>
      </c>
      <c r="Z44" s="5">
        <f t="shared" si="2"/>
        <v>6</v>
      </c>
      <c r="AA44" s="5">
        <f t="shared" si="3"/>
        <v>6</v>
      </c>
    </row>
    <row r="45" spans="1:27" x14ac:dyDescent="0.3">
      <c r="A45" t="s">
        <v>1685</v>
      </c>
      <c r="C45" t="s">
        <v>1692</v>
      </c>
      <c r="D45" t="s">
        <v>1693</v>
      </c>
      <c r="E45" t="s">
        <v>1694</v>
      </c>
      <c r="F45">
        <v>9</v>
      </c>
      <c r="G45">
        <v>8</v>
      </c>
      <c r="H45" t="s">
        <v>37</v>
      </c>
      <c r="I45" s="1">
        <v>0</v>
      </c>
      <c r="J45" s="2">
        <v>1</v>
      </c>
      <c r="Z45" s="5">
        <f t="shared" si="2"/>
        <v>1</v>
      </c>
      <c r="AA45" s="5">
        <f t="shared" si="3"/>
        <v>1</v>
      </c>
    </row>
    <row r="46" spans="1:27" x14ac:dyDescent="0.3">
      <c r="A46" t="s">
        <v>1716</v>
      </c>
      <c r="C46" t="s">
        <v>1748</v>
      </c>
      <c r="D46" t="s">
        <v>1749</v>
      </c>
      <c r="E46" t="s">
        <v>1072</v>
      </c>
      <c r="F46">
        <v>5</v>
      </c>
      <c r="G46">
        <v>5</v>
      </c>
      <c r="H46" t="s">
        <v>32</v>
      </c>
      <c r="I46" s="1">
        <v>0</v>
      </c>
      <c r="K46" s="2">
        <v>2</v>
      </c>
      <c r="L46" s="2">
        <v>3</v>
      </c>
      <c r="Z46" s="5">
        <f t="shared" si="2"/>
        <v>5</v>
      </c>
      <c r="AA46" s="5">
        <f t="shared" si="3"/>
        <v>5</v>
      </c>
    </row>
    <row r="47" spans="1:27" x14ac:dyDescent="0.3">
      <c r="A47" t="s">
        <v>1756</v>
      </c>
      <c r="C47" t="s">
        <v>1757</v>
      </c>
      <c r="D47" t="s">
        <v>1758</v>
      </c>
      <c r="E47" t="s">
        <v>1759</v>
      </c>
      <c r="F47">
        <v>6</v>
      </c>
      <c r="G47">
        <v>6</v>
      </c>
      <c r="H47" t="s">
        <v>32</v>
      </c>
      <c r="I47" s="1">
        <v>0</v>
      </c>
      <c r="J47" s="2">
        <v>2</v>
      </c>
      <c r="K47" s="2">
        <v>2</v>
      </c>
      <c r="L47" s="2">
        <v>2</v>
      </c>
      <c r="Z47" s="5">
        <f t="shared" si="2"/>
        <v>6</v>
      </c>
      <c r="AA47" s="5">
        <f t="shared" si="3"/>
        <v>6</v>
      </c>
    </row>
    <row r="48" spans="1:27" x14ac:dyDescent="0.3">
      <c r="A48" t="s">
        <v>1773</v>
      </c>
      <c r="C48" t="s">
        <v>1791</v>
      </c>
      <c r="D48" t="s">
        <v>1792</v>
      </c>
      <c r="E48" t="s">
        <v>1793</v>
      </c>
      <c r="F48">
        <v>5</v>
      </c>
      <c r="G48">
        <v>5</v>
      </c>
      <c r="H48" t="s">
        <v>32</v>
      </c>
      <c r="I48" s="1">
        <v>0</v>
      </c>
      <c r="J48" s="2">
        <v>1</v>
      </c>
      <c r="K48" s="2">
        <v>3</v>
      </c>
      <c r="L48" s="2">
        <v>1</v>
      </c>
      <c r="Z48" s="5">
        <f t="shared" si="2"/>
        <v>5</v>
      </c>
      <c r="AA48" s="5">
        <f t="shared" si="3"/>
        <v>5</v>
      </c>
    </row>
    <row r="49" spans="1:27" x14ac:dyDescent="0.3">
      <c r="A49" t="s">
        <v>1919</v>
      </c>
      <c r="C49" t="s">
        <v>1951</v>
      </c>
      <c r="D49" t="s">
        <v>1952</v>
      </c>
      <c r="E49" t="s">
        <v>1953</v>
      </c>
      <c r="F49">
        <v>5</v>
      </c>
      <c r="G49">
        <v>5</v>
      </c>
      <c r="H49" t="s">
        <v>48</v>
      </c>
      <c r="I49" s="1">
        <v>3</v>
      </c>
      <c r="J49" s="2">
        <v>3</v>
      </c>
      <c r="Z49" s="5">
        <f t="shared" ref="Z49:Z50" si="4">SUM(J49:Y49)</f>
        <v>3</v>
      </c>
      <c r="AA49" s="5">
        <f t="shared" ref="AA49:AA50" si="5">SUM(J49:N49)</f>
        <v>3</v>
      </c>
    </row>
    <row r="50" spans="1:27" x14ac:dyDescent="0.3">
      <c r="A50" t="s">
        <v>2022</v>
      </c>
      <c r="C50" t="s">
        <v>2026</v>
      </c>
      <c r="D50" t="s">
        <v>2027</v>
      </c>
      <c r="E50" t="s">
        <v>2028</v>
      </c>
      <c r="F50">
        <v>8</v>
      </c>
      <c r="G50">
        <v>8</v>
      </c>
      <c r="H50" t="s">
        <v>37</v>
      </c>
      <c r="I50" s="1">
        <v>0</v>
      </c>
      <c r="J50" s="2">
        <v>2</v>
      </c>
      <c r="K50" s="2">
        <v>2</v>
      </c>
      <c r="L50" s="2">
        <v>2</v>
      </c>
      <c r="M50" s="2">
        <v>2</v>
      </c>
      <c r="Z50" s="5">
        <f t="shared" si="4"/>
        <v>8</v>
      </c>
      <c r="AA50" s="5">
        <f t="shared" si="5"/>
        <v>8</v>
      </c>
    </row>
    <row r="51" spans="1:27" x14ac:dyDescent="0.3">
      <c r="A51" t="s">
        <v>2092</v>
      </c>
      <c r="C51" t="s">
        <v>2102</v>
      </c>
      <c r="D51" t="s">
        <v>2103</v>
      </c>
      <c r="E51" t="s">
        <v>2104</v>
      </c>
      <c r="F51">
        <v>6</v>
      </c>
      <c r="G51">
        <v>6</v>
      </c>
      <c r="H51" t="s">
        <v>37</v>
      </c>
      <c r="I51" s="1">
        <v>0</v>
      </c>
      <c r="J51" s="2">
        <v>1</v>
      </c>
      <c r="K51" s="2">
        <v>1</v>
      </c>
      <c r="L51" s="2">
        <v>1</v>
      </c>
      <c r="M51" s="2">
        <v>2</v>
      </c>
      <c r="N51" s="2">
        <v>0</v>
      </c>
      <c r="O51">
        <v>0</v>
      </c>
      <c r="P51">
        <v>0</v>
      </c>
      <c r="Q51">
        <v>0</v>
      </c>
      <c r="R51">
        <v>0</v>
      </c>
      <c r="S51">
        <v>0</v>
      </c>
      <c r="T51">
        <v>0</v>
      </c>
      <c r="U51">
        <v>0</v>
      </c>
      <c r="V51">
        <v>0</v>
      </c>
      <c r="W51">
        <v>0</v>
      </c>
      <c r="X51">
        <v>0</v>
      </c>
      <c r="Y51">
        <v>0</v>
      </c>
      <c r="Z51" s="5">
        <f t="shared" ref="Z51:Z52" si="6">SUM(J51:Y51)</f>
        <v>5</v>
      </c>
      <c r="AA51" s="5">
        <f t="shared" ref="AA51:AA52" si="7">SUM(J51:N51)</f>
        <v>5</v>
      </c>
    </row>
    <row r="52" spans="1:27" x14ac:dyDescent="0.3">
      <c r="A52" t="s">
        <v>2126</v>
      </c>
      <c r="C52" t="s">
        <v>2136</v>
      </c>
      <c r="D52" t="s">
        <v>2137</v>
      </c>
      <c r="E52" t="s">
        <v>2138</v>
      </c>
      <c r="F52">
        <v>8</v>
      </c>
      <c r="G52">
        <v>8</v>
      </c>
      <c r="H52" t="s">
        <v>37</v>
      </c>
      <c r="I52" s="1">
        <v>0</v>
      </c>
      <c r="J52" s="2">
        <v>1</v>
      </c>
      <c r="K52" s="2">
        <v>2</v>
      </c>
      <c r="L52" s="2">
        <v>2</v>
      </c>
      <c r="M52" s="2">
        <v>2</v>
      </c>
      <c r="Z52" s="5">
        <f t="shared" si="6"/>
        <v>7</v>
      </c>
      <c r="AA52" s="5">
        <f t="shared" si="7"/>
        <v>7</v>
      </c>
    </row>
    <row r="53" spans="1:27" s="47" customFormat="1" x14ac:dyDescent="0.3">
      <c r="A53" s="47" t="s">
        <v>2140</v>
      </c>
      <c r="I53" s="47">
        <f>SUM(I2:I52)</f>
        <v>61</v>
      </c>
      <c r="J53" s="47">
        <f t="shared" ref="J53:AA53" si="8">SUM(J2:J52)</f>
        <v>72</v>
      </c>
      <c r="K53" s="47">
        <f t="shared" si="8"/>
        <v>52</v>
      </c>
      <c r="L53" s="47">
        <f t="shared" si="8"/>
        <v>57</v>
      </c>
      <c r="M53" s="47">
        <f t="shared" si="8"/>
        <v>50</v>
      </c>
      <c r="N53" s="47">
        <f t="shared" si="8"/>
        <v>2</v>
      </c>
      <c r="O53" s="47">
        <f t="shared" si="8"/>
        <v>0</v>
      </c>
      <c r="P53" s="47">
        <f t="shared" si="8"/>
        <v>0</v>
      </c>
      <c r="Q53" s="47">
        <f t="shared" si="8"/>
        <v>0</v>
      </c>
      <c r="R53" s="47">
        <f t="shared" si="8"/>
        <v>0</v>
      </c>
      <c r="S53" s="47">
        <f t="shared" si="8"/>
        <v>0</v>
      </c>
      <c r="T53" s="47">
        <f t="shared" si="8"/>
        <v>0</v>
      </c>
      <c r="U53" s="47">
        <f t="shared" si="8"/>
        <v>0</v>
      </c>
      <c r="V53" s="47">
        <f t="shared" si="8"/>
        <v>0</v>
      </c>
      <c r="W53" s="47">
        <f t="shared" si="8"/>
        <v>0</v>
      </c>
      <c r="X53" s="47">
        <f t="shared" si="8"/>
        <v>0</v>
      </c>
      <c r="Y53" s="47">
        <f t="shared" si="8"/>
        <v>0</v>
      </c>
      <c r="Z53" s="47">
        <f t="shared" si="8"/>
        <v>233</v>
      </c>
      <c r="AA53" s="47">
        <f t="shared" si="8"/>
        <v>233</v>
      </c>
    </row>
  </sheetData>
  <autoFilter ref="A1:AA52" xr:uid="{89B51E90-4C91-4D33-95B2-60DFB0291DFD}"/>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DE4F-6A78-49EF-9155-777CD6072A5C}">
  <dimension ref="A1:AA50"/>
  <sheetViews>
    <sheetView topLeftCell="A27" workbookViewId="0">
      <selection activeCell="J50" sqref="J50:X50"/>
    </sheetView>
  </sheetViews>
  <sheetFormatPr defaultRowHeight="14.4" x14ac:dyDescent="0.3"/>
  <cols>
    <col min="1" max="1" width="19.44140625" bestFit="1" customWidth="1"/>
    <col min="2" max="2" width="11.6640625" bestFit="1" customWidth="1"/>
    <col min="8" max="8" width="11.33203125" bestFit="1" customWidth="1"/>
    <col min="9" max="9" width="8.88671875" style="1"/>
    <col min="10" max="14" width="8.88671875" style="2"/>
    <col min="26" max="26" width="11" style="5" bestFit="1" customWidth="1"/>
    <col min="27" max="27" width="6.109375" style="5" bestFit="1" customWidth="1"/>
  </cols>
  <sheetData>
    <row r="1" spans="1:27" s="3" customFormat="1" ht="57.6" x14ac:dyDescent="0.3">
      <c r="A1" s="3" t="s">
        <v>1</v>
      </c>
      <c r="B1" s="4" t="s">
        <v>2219</v>
      </c>
      <c r="C1" s="3" t="s">
        <v>3</v>
      </c>
      <c r="D1" s="3" t="s">
        <v>4</v>
      </c>
      <c r="E1" s="3" t="s">
        <v>5</v>
      </c>
      <c r="F1" s="3" t="s">
        <v>6</v>
      </c>
      <c r="G1" s="3" t="s">
        <v>7</v>
      </c>
      <c r="H1" s="3" t="s">
        <v>8</v>
      </c>
      <c r="I1" s="3" t="s">
        <v>9</v>
      </c>
      <c r="J1" s="3" t="s">
        <v>10</v>
      </c>
      <c r="K1" s="3" t="s">
        <v>11</v>
      </c>
      <c r="L1" s="3" t="s">
        <v>12</v>
      </c>
      <c r="M1" s="3" t="s">
        <v>13</v>
      </c>
      <c r="N1" s="3" t="s">
        <v>14</v>
      </c>
      <c r="O1" s="3" t="s">
        <v>15</v>
      </c>
      <c r="P1" s="3" t="s">
        <v>16</v>
      </c>
      <c r="Q1" s="3" t="s">
        <v>17</v>
      </c>
      <c r="R1" s="3" t="s">
        <v>18</v>
      </c>
      <c r="S1" s="3" t="s">
        <v>19</v>
      </c>
      <c r="T1" s="3" t="s">
        <v>20</v>
      </c>
      <c r="U1" s="3" t="s">
        <v>21</v>
      </c>
      <c r="V1" s="3" t="s">
        <v>22</v>
      </c>
      <c r="W1" s="3" t="s">
        <v>23</v>
      </c>
      <c r="X1" s="3" t="s">
        <v>24</v>
      </c>
      <c r="Y1" s="3" t="s">
        <v>25</v>
      </c>
      <c r="Z1" s="4" t="s">
        <v>26</v>
      </c>
      <c r="AA1" s="4" t="s">
        <v>27</v>
      </c>
    </row>
    <row r="2" spans="1:27" x14ac:dyDescent="0.3">
      <c r="A2" t="s">
        <v>44</v>
      </c>
      <c r="C2" t="s">
        <v>76</v>
      </c>
      <c r="D2" t="s">
        <v>77</v>
      </c>
      <c r="E2" t="s">
        <v>78</v>
      </c>
      <c r="F2">
        <v>12</v>
      </c>
      <c r="G2">
        <v>12</v>
      </c>
      <c r="H2" t="s">
        <v>37</v>
      </c>
      <c r="I2" s="1">
        <v>0</v>
      </c>
      <c r="J2" s="2">
        <v>6</v>
      </c>
      <c r="K2" s="2">
        <v>6</v>
      </c>
      <c r="L2" s="2">
        <v>0</v>
      </c>
      <c r="M2" s="2">
        <v>0</v>
      </c>
      <c r="N2" s="2">
        <v>0</v>
      </c>
      <c r="O2">
        <v>0</v>
      </c>
      <c r="P2">
        <v>0</v>
      </c>
      <c r="Q2">
        <v>0</v>
      </c>
      <c r="R2">
        <v>0</v>
      </c>
      <c r="S2">
        <v>0</v>
      </c>
      <c r="T2">
        <v>0</v>
      </c>
      <c r="U2">
        <v>0</v>
      </c>
      <c r="V2">
        <v>0</v>
      </c>
      <c r="W2">
        <v>0</v>
      </c>
      <c r="X2">
        <v>0</v>
      </c>
      <c r="Y2">
        <v>0</v>
      </c>
      <c r="Z2" s="5">
        <f t="shared" ref="Z2:Z38" si="0">SUM(J2:Y2)</f>
        <v>12</v>
      </c>
      <c r="AA2" s="5">
        <f t="shared" ref="AA2:AA49" si="1">SUM(J2:N2)</f>
        <v>12</v>
      </c>
    </row>
    <row r="3" spans="1:27" x14ac:dyDescent="0.3">
      <c r="A3" t="s">
        <v>82</v>
      </c>
      <c r="C3" t="s">
        <v>110</v>
      </c>
      <c r="D3" t="s">
        <v>111</v>
      </c>
      <c r="E3" t="s">
        <v>112</v>
      </c>
      <c r="F3">
        <v>12</v>
      </c>
      <c r="G3">
        <v>12</v>
      </c>
      <c r="H3" t="s">
        <v>32</v>
      </c>
      <c r="I3" s="1">
        <v>0</v>
      </c>
      <c r="J3" s="2">
        <v>0</v>
      </c>
      <c r="K3" s="2">
        <v>6</v>
      </c>
      <c r="L3" s="2">
        <v>6</v>
      </c>
      <c r="M3" s="2">
        <v>0</v>
      </c>
      <c r="N3" s="2">
        <v>0</v>
      </c>
      <c r="O3">
        <v>0</v>
      </c>
      <c r="P3">
        <v>0</v>
      </c>
      <c r="Q3">
        <v>0</v>
      </c>
      <c r="R3">
        <v>0</v>
      </c>
      <c r="S3">
        <v>0</v>
      </c>
      <c r="T3">
        <v>0</v>
      </c>
      <c r="U3">
        <v>0</v>
      </c>
      <c r="V3">
        <v>0</v>
      </c>
      <c r="W3">
        <v>0</v>
      </c>
      <c r="X3">
        <v>0</v>
      </c>
      <c r="Y3">
        <v>0</v>
      </c>
      <c r="Z3" s="5">
        <f t="shared" si="0"/>
        <v>12</v>
      </c>
      <c r="AA3" s="5">
        <f t="shared" si="1"/>
        <v>12</v>
      </c>
    </row>
    <row r="4" spans="1:27" x14ac:dyDescent="0.3">
      <c r="A4" t="s">
        <v>146</v>
      </c>
      <c r="B4" t="s">
        <v>173</v>
      </c>
      <c r="C4" t="s">
        <v>174</v>
      </c>
      <c r="D4" t="s">
        <v>175</v>
      </c>
      <c r="E4" t="s">
        <v>176</v>
      </c>
      <c r="F4">
        <v>574</v>
      </c>
      <c r="G4">
        <v>574</v>
      </c>
      <c r="H4" t="s">
        <v>37</v>
      </c>
      <c r="I4" s="1">
        <v>0</v>
      </c>
      <c r="J4" s="2">
        <v>35</v>
      </c>
      <c r="K4" s="2">
        <v>40</v>
      </c>
      <c r="L4" s="2">
        <v>40</v>
      </c>
      <c r="M4" s="2">
        <v>40</v>
      </c>
      <c r="N4" s="2">
        <v>40</v>
      </c>
      <c r="O4">
        <v>40</v>
      </c>
      <c r="P4">
        <v>40</v>
      </c>
      <c r="Q4">
        <v>40</v>
      </c>
      <c r="R4">
        <v>40</v>
      </c>
      <c r="S4">
        <v>40</v>
      </c>
      <c r="T4">
        <v>40</v>
      </c>
      <c r="U4">
        <v>40</v>
      </c>
      <c r="V4">
        <v>40</v>
      </c>
      <c r="W4">
        <v>40</v>
      </c>
      <c r="X4">
        <v>19</v>
      </c>
      <c r="Z4" s="5">
        <f t="shared" si="0"/>
        <v>574</v>
      </c>
      <c r="AA4" s="5">
        <f t="shared" si="1"/>
        <v>195</v>
      </c>
    </row>
    <row r="5" spans="1:27" x14ac:dyDescent="0.3">
      <c r="A5" t="s">
        <v>177</v>
      </c>
      <c r="C5" t="s">
        <v>194</v>
      </c>
      <c r="D5" t="s">
        <v>195</v>
      </c>
      <c r="E5" t="s">
        <v>196</v>
      </c>
      <c r="F5">
        <v>40</v>
      </c>
      <c r="G5">
        <v>40</v>
      </c>
      <c r="H5" t="s">
        <v>32</v>
      </c>
      <c r="I5" s="1">
        <v>0</v>
      </c>
      <c r="J5" s="2">
        <v>5</v>
      </c>
      <c r="K5" s="2">
        <v>20</v>
      </c>
      <c r="L5" s="2">
        <v>15</v>
      </c>
      <c r="M5" s="2">
        <v>0</v>
      </c>
      <c r="N5" s="2">
        <v>0</v>
      </c>
      <c r="O5">
        <v>0</v>
      </c>
      <c r="P5">
        <v>0</v>
      </c>
      <c r="Q5">
        <v>0</v>
      </c>
      <c r="R5">
        <v>0</v>
      </c>
      <c r="S5">
        <v>0</v>
      </c>
      <c r="T5">
        <v>0</v>
      </c>
      <c r="U5">
        <v>0</v>
      </c>
      <c r="V5">
        <v>0</v>
      </c>
      <c r="W5">
        <v>0</v>
      </c>
      <c r="X5">
        <v>0</v>
      </c>
      <c r="Y5">
        <v>0</v>
      </c>
      <c r="Z5" s="5">
        <f t="shared" si="0"/>
        <v>40</v>
      </c>
      <c r="AA5" s="5">
        <f t="shared" si="1"/>
        <v>40</v>
      </c>
    </row>
    <row r="6" spans="1:27" x14ac:dyDescent="0.3">
      <c r="A6" t="s">
        <v>244</v>
      </c>
      <c r="C6" t="s">
        <v>263</v>
      </c>
      <c r="D6" t="s">
        <v>264</v>
      </c>
      <c r="E6" t="s">
        <v>265</v>
      </c>
      <c r="F6">
        <v>30</v>
      </c>
      <c r="G6">
        <v>30</v>
      </c>
      <c r="H6" t="s">
        <v>37</v>
      </c>
      <c r="I6" s="1">
        <v>12</v>
      </c>
      <c r="J6" s="2">
        <v>0</v>
      </c>
      <c r="K6" s="2">
        <v>0</v>
      </c>
      <c r="L6" s="2">
        <v>0</v>
      </c>
      <c r="M6" s="2">
        <v>0</v>
      </c>
      <c r="N6" s="2">
        <v>0</v>
      </c>
      <c r="O6">
        <v>0</v>
      </c>
      <c r="P6">
        <v>0</v>
      </c>
      <c r="Q6">
        <v>0</v>
      </c>
      <c r="R6">
        <v>0</v>
      </c>
      <c r="S6">
        <v>0</v>
      </c>
      <c r="T6">
        <v>0</v>
      </c>
      <c r="U6">
        <v>0</v>
      </c>
      <c r="V6">
        <v>0</v>
      </c>
      <c r="W6">
        <v>0</v>
      </c>
      <c r="X6">
        <v>0</v>
      </c>
      <c r="Y6">
        <v>0</v>
      </c>
      <c r="Z6" s="5">
        <f t="shared" si="0"/>
        <v>0</v>
      </c>
      <c r="AA6" s="5">
        <f t="shared" si="1"/>
        <v>0</v>
      </c>
    </row>
    <row r="7" spans="1:27" x14ac:dyDescent="0.3">
      <c r="A7" t="s">
        <v>244</v>
      </c>
      <c r="C7" t="s">
        <v>266</v>
      </c>
      <c r="D7" t="s">
        <v>267</v>
      </c>
      <c r="E7" t="s">
        <v>268</v>
      </c>
      <c r="F7">
        <v>48</v>
      </c>
      <c r="G7">
        <v>48</v>
      </c>
      <c r="H7" t="s">
        <v>37</v>
      </c>
      <c r="I7" s="1">
        <v>2</v>
      </c>
      <c r="J7" s="2">
        <v>16</v>
      </c>
      <c r="K7" s="2">
        <v>6</v>
      </c>
      <c r="L7" s="2">
        <v>0</v>
      </c>
      <c r="M7" s="2">
        <v>0</v>
      </c>
      <c r="N7" s="2">
        <v>0</v>
      </c>
      <c r="O7">
        <v>0</v>
      </c>
      <c r="P7">
        <v>0</v>
      </c>
      <c r="Q7">
        <v>0</v>
      </c>
      <c r="R7">
        <v>0</v>
      </c>
      <c r="S7">
        <v>0</v>
      </c>
      <c r="T7">
        <v>0</v>
      </c>
      <c r="U7">
        <v>0</v>
      </c>
      <c r="V7">
        <v>0</v>
      </c>
      <c r="W7">
        <v>0</v>
      </c>
      <c r="X7">
        <v>0</v>
      </c>
      <c r="Y7">
        <v>0</v>
      </c>
      <c r="Z7" s="5">
        <f t="shared" si="0"/>
        <v>22</v>
      </c>
      <c r="AA7" s="5">
        <f t="shared" si="1"/>
        <v>22</v>
      </c>
    </row>
    <row r="8" spans="1:27" x14ac:dyDescent="0.3">
      <c r="A8" t="s">
        <v>275</v>
      </c>
      <c r="C8" t="s">
        <v>279</v>
      </c>
      <c r="D8" t="s">
        <v>280</v>
      </c>
      <c r="E8" t="s">
        <v>281</v>
      </c>
      <c r="F8">
        <v>21</v>
      </c>
      <c r="G8">
        <v>21</v>
      </c>
      <c r="H8" t="s">
        <v>37</v>
      </c>
      <c r="I8" s="1">
        <v>9</v>
      </c>
      <c r="J8" s="2">
        <v>6</v>
      </c>
      <c r="K8" s="2">
        <v>0</v>
      </c>
      <c r="L8" s="2">
        <v>0</v>
      </c>
      <c r="M8" s="2">
        <v>0</v>
      </c>
      <c r="N8" s="2">
        <v>0</v>
      </c>
      <c r="O8">
        <v>0</v>
      </c>
      <c r="P8">
        <v>0</v>
      </c>
      <c r="Q8">
        <v>0</v>
      </c>
      <c r="R8">
        <v>0</v>
      </c>
      <c r="S8">
        <v>0</v>
      </c>
      <c r="T8">
        <v>0</v>
      </c>
      <c r="U8">
        <v>0</v>
      </c>
      <c r="V8">
        <v>0</v>
      </c>
      <c r="W8">
        <v>0</v>
      </c>
      <c r="X8">
        <v>0</v>
      </c>
      <c r="Y8">
        <v>0</v>
      </c>
      <c r="Z8" s="5">
        <f t="shared" si="0"/>
        <v>6</v>
      </c>
      <c r="AA8" s="5">
        <f t="shared" si="1"/>
        <v>6</v>
      </c>
    </row>
    <row r="9" spans="1:27" x14ac:dyDescent="0.3">
      <c r="A9" t="s">
        <v>275</v>
      </c>
      <c r="B9" t="s">
        <v>282</v>
      </c>
      <c r="C9" t="s">
        <v>283</v>
      </c>
      <c r="D9" t="s">
        <v>284</v>
      </c>
      <c r="E9" t="s">
        <v>285</v>
      </c>
      <c r="F9">
        <v>300</v>
      </c>
      <c r="G9">
        <v>300</v>
      </c>
      <c r="H9" t="s">
        <v>37</v>
      </c>
      <c r="I9" s="1">
        <v>0</v>
      </c>
      <c r="J9" s="2">
        <v>25</v>
      </c>
      <c r="K9" s="2">
        <v>50</v>
      </c>
      <c r="L9" s="2">
        <v>50</v>
      </c>
      <c r="M9" s="2">
        <v>50</v>
      </c>
      <c r="N9" s="2">
        <v>50</v>
      </c>
      <c r="O9">
        <v>50</v>
      </c>
      <c r="P9">
        <v>25</v>
      </c>
      <c r="Z9" s="5">
        <f t="shared" si="0"/>
        <v>300</v>
      </c>
      <c r="AA9" s="5">
        <f t="shared" si="1"/>
        <v>225</v>
      </c>
    </row>
    <row r="10" spans="1:27" x14ac:dyDescent="0.3">
      <c r="A10" t="s">
        <v>275</v>
      </c>
      <c r="C10" t="s">
        <v>286</v>
      </c>
      <c r="D10" t="s">
        <v>287</v>
      </c>
      <c r="E10" t="s">
        <v>288</v>
      </c>
      <c r="F10">
        <v>18</v>
      </c>
      <c r="G10">
        <v>18</v>
      </c>
      <c r="H10" t="s">
        <v>37</v>
      </c>
      <c r="I10" s="1">
        <v>0</v>
      </c>
      <c r="J10" s="2">
        <v>0</v>
      </c>
      <c r="K10" s="2">
        <v>0</v>
      </c>
      <c r="L10" s="2">
        <v>0</v>
      </c>
      <c r="M10" s="2">
        <v>0</v>
      </c>
      <c r="N10" s="2">
        <v>0</v>
      </c>
      <c r="O10">
        <v>0</v>
      </c>
      <c r="P10">
        <v>0</v>
      </c>
      <c r="Q10">
        <v>0</v>
      </c>
      <c r="R10">
        <v>0</v>
      </c>
      <c r="S10">
        <v>0</v>
      </c>
      <c r="T10">
        <v>0</v>
      </c>
      <c r="U10">
        <v>0</v>
      </c>
      <c r="V10">
        <v>0</v>
      </c>
      <c r="W10">
        <v>0</v>
      </c>
      <c r="X10">
        <v>0</v>
      </c>
      <c r="Y10">
        <v>0</v>
      </c>
      <c r="Z10" s="5">
        <f t="shared" si="0"/>
        <v>0</v>
      </c>
      <c r="AA10" s="5">
        <f t="shared" si="1"/>
        <v>0</v>
      </c>
    </row>
    <row r="11" spans="1:27" x14ac:dyDescent="0.3">
      <c r="A11" t="s">
        <v>432</v>
      </c>
      <c r="C11" t="s">
        <v>437</v>
      </c>
      <c r="D11" t="s">
        <v>438</v>
      </c>
      <c r="E11" t="s">
        <v>439</v>
      </c>
      <c r="F11">
        <v>44</v>
      </c>
      <c r="G11">
        <v>44</v>
      </c>
      <c r="H11" t="s">
        <v>37</v>
      </c>
      <c r="I11" s="1">
        <v>1</v>
      </c>
      <c r="J11" s="2">
        <v>0</v>
      </c>
      <c r="K11" s="2">
        <v>10</v>
      </c>
      <c r="L11" s="2">
        <v>10</v>
      </c>
      <c r="M11" s="2">
        <v>10</v>
      </c>
      <c r="N11" s="2">
        <v>5</v>
      </c>
      <c r="O11">
        <v>0</v>
      </c>
      <c r="P11">
        <v>0</v>
      </c>
      <c r="Q11">
        <v>0</v>
      </c>
      <c r="R11">
        <v>0</v>
      </c>
      <c r="S11">
        <v>0</v>
      </c>
      <c r="T11">
        <v>0</v>
      </c>
      <c r="U11">
        <v>0</v>
      </c>
      <c r="V11">
        <v>0</v>
      </c>
      <c r="W11">
        <v>0</v>
      </c>
      <c r="X11">
        <v>0</v>
      </c>
      <c r="Y11">
        <v>0</v>
      </c>
      <c r="Z11" s="5">
        <f t="shared" si="0"/>
        <v>35</v>
      </c>
      <c r="AA11" s="5">
        <f t="shared" si="1"/>
        <v>35</v>
      </c>
    </row>
    <row r="12" spans="1:27" x14ac:dyDescent="0.3">
      <c r="A12" t="s">
        <v>490</v>
      </c>
      <c r="C12" t="s">
        <v>504</v>
      </c>
      <c r="D12" t="s">
        <v>505</v>
      </c>
      <c r="E12" t="s">
        <v>506</v>
      </c>
      <c r="F12">
        <v>19</v>
      </c>
      <c r="G12">
        <v>19</v>
      </c>
      <c r="H12" t="s">
        <v>37</v>
      </c>
      <c r="I12" s="1">
        <v>0</v>
      </c>
      <c r="J12" s="2">
        <v>5</v>
      </c>
      <c r="K12" s="2">
        <v>5</v>
      </c>
      <c r="L12" s="2">
        <v>6</v>
      </c>
      <c r="M12" s="2">
        <v>0</v>
      </c>
      <c r="N12" s="2">
        <v>0</v>
      </c>
      <c r="O12">
        <v>0</v>
      </c>
      <c r="P12">
        <v>0</v>
      </c>
      <c r="Q12">
        <v>0</v>
      </c>
      <c r="R12">
        <v>0</v>
      </c>
      <c r="S12">
        <v>0</v>
      </c>
      <c r="T12">
        <v>0</v>
      </c>
      <c r="U12">
        <v>0</v>
      </c>
      <c r="V12">
        <v>0</v>
      </c>
      <c r="W12">
        <v>0</v>
      </c>
      <c r="X12">
        <v>0</v>
      </c>
      <c r="Y12">
        <v>0</v>
      </c>
      <c r="Z12" s="5">
        <f t="shared" si="0"/>
        <v>16</v>
      </c>
      <c r="AA12" s="5">
        <f t="shared" si="1"/>
        <v>16</v>
      </c>
    </row>
    <row r="13" spans="1:27" x14ac:dyDescent="0.3">
      <c r="A13" t="s">
        <v>543</v>
      </c>
      <c r="C13" t="s">
        <v>548</v>
      </c>
      <c r="D13" t="s">
        <v>549</v>
      </c>
      <c r="E13" t="s">
        <v>550</v>
      </c>
      <c r="F13">
        <v>25</v>
      </c>
      <c r="G13">
        <v>25</v>
      </c>
      <c r="H13" t="s">
        <v>48</v>
      </c>
      <c r="I13" s="1">
        <v>6</v>
      </c>
      <c r="Z13" s="5">
        <f t="shared" si="0"/>
        <v>0</v>
      </c>
      <c r="AA13" s="5">
        <f t="shared" si="1"/>
        <v>0</v>
      </c>
    </row>
    <row r="14" spans="1:27" x14ac:dyDescent="0.3">
      <c r="A14" t="s">
        <v>543</v>
      </c>
      <c r="C14" t="s">
        <v>551</v>
      </c>
      <c r="D14" t="s">
        <v>552</v>
      </c>
      <c r="E14" t="s">
        <v>553</v>
      </c>
      <c r="F14">
        <v>19</v>
      </c>
      <c r="G14">
        <v>19</v>
      </c>
      <c r="H14" t="s">
        <v>37</v>
      </c>
      <c r="I14" s="1">
        <v>5</v>
      </c>
      <c r="J14" s="2">
        <v>5</v>
      </c>
      <c r="K14" s="2">
        <v>5</v>
      </c>
      <c r="L14" s="2">
        <v>5</v>
      </c>
      <c r="M14" s="2">
        <v>4</v>
      </c>
      <c r="N14" s="2">
        <v>0</v>
      </c>
      <c r="O14">
        <v>0</v>
      </c>
      <c r="P14">
        <v>0</v>
      </c>
      <c r="Q14">
        <v>0</v>
      </c>
      <c r="R14">
        <v>0</v>
      </c>
      <c r="S14">
        <v>0</v>
      </c>
      <c r="T14">
        <v>0</v>
      </c>
      <c r="U14">
        <v>0</v>
      </c>
      <c r="V14">
        <v>0</v>
      </c>
      <c r="W14">
        <v>0</v>
      </c>
      <c r="X14">
        <v>0</v>
      </c>
      <c r="Y14">
        <v>0</v>
      </c>
      <c r="Z14" s="5">
        <f t="shared" si="0"/>
        <v>19</v>
      </c>
      <c r="AA14" s="5">
        <f t="shared" si="1"/>
        <v>19</v>
      </c>
    </row>
    <row r="15" spans="1:27" x14ac:dyDescent="0.3">
      <c r="A15" t="s">
        <v>543</v>
      </c>
      <c r="C15" t="s">
        <v>557</v>
      </c>
      <c r="D15" t="s">
        <v>558</v>
      </c>
      <c r="E15" t="s">
        <v>559</v>
      </c>
      <c r="F15">
        <v>33</v>
      </c>
      <c r="G15">
        <v>33</v>
      </c>
      <c r="H15" t="s">
        <v>32</v>
      </c>
      <c r="I15" s="1">
        <v>0</v>
      </c>
      <c r="J15" s="2">
        <v>0</v>
      </c>
      <c r="K15" s="2">
        <v>3</v>
      </c>
      <c r="L15" s="2">
        <v>10</v>
      </c>
      <c r="M15" s="2">
        <v>10</v>
      </c>
      <c r="N15" s="2">
        <v>10</v>
      </c>
      <c r="O15">
        <v>0</v>
      </c>
      <c r="P15">
        <v>0</v>
      </c>
      <c r="Q15">
        <v>0</v>
      </c>
      <c r="R15">
        <v>0</v>
      </c>
      <c r="S15">
        <v>0</v>
      </c>
      <c r="T15">
        <v>0</v>
      </c>
      <c r="U15">
        <v>0</v>
      </c>
      <c r="V15">
        <v>0</v>
      </c>
      <c r="W15">
        <v>0</v>
      </c>
      <c r="X15">
        <v>0</v>
      </c>
      <c r="Y15">
        <v>0</v>
      </c>
      <c r="Z15" s="5">
        <f t="shared" si="0"/>
        <v>33</v>
      </c>
      <c r="AA15" s="5">
        <f t="shared" si="1"/>
        <v>33</v>
      </c>
    </row>
    <row r="16" spans="1:27" x14ac:dyDescent="0.3">
      <c r="A16" t="s">
        <v>568</v>
      </c>
      <c r="C16" t="s">
        <v>575</v>
      </c>
      <c r="D16" t="s">
        <v>576</v>
      </c>
      <c r="E16" t="s">
        <v>577</v>
      </c>
      <c r="F16">
        <v>18</v>
      </c>
      <c r="G16">
        <v>18</v>
      </c>
      <c r="H16" t="s">
        <v>37</v>
      </c>
      <c r="I16" s="1">
        <v>0</v>
      </c>
      <c r="J16" s="2">
        <v>5</v>
      </c>
      <c r="K16" s="2">
        <v>5</v>
      </c>
      <c r="L16" s="2">
        <v>5</v>
      </c>
      <c r="M16" s="2">
        <v>3</v>
      </c>
      <c r="N16" s="2">
        <v>0</v>
      </c>
      <c r="O16">
        <v>0</v>
      </c>
      <c r="P16">
        <v>0</v>
      </c>
      <c r="Q16">
        <v>0</v>
      </c>
      <c r="R16">
        <v>0</v>
      </c>
      <c r="S16">
        <v>0</v>
      </c>
      <c r="T16">
        <v>0</v>
      </c>
      <c r="U16">
        <v>0</v>
      </c>
      <c r="V16">
        <v>0</v>
      </c>
      <c r="W16">
        <v>0</v>
      </c>
      <c r="X16">
        <v>0</v>
      </c>
      <c r="Y16">
        <v>0</v>
      </c>
      <c r="Z16" s="5">
        <f t="shared" si="0"/>
        <v>18</v>
      </c>
      <c r="AA16" s="5">
        <f t="shared" si="1"/>
        <v>18</v>
      </c>
    </row>
    <row r="17" spans="1:27" x14ac:dyDescent="0.3">
      <c r="A17" t="s">
        <v>701</v>
      </c>
      <c r="C17" t="s">
        <v>718</v>
      </c>
      <c r="D17" t="s">
        <v>719</v>
      </c>
      <c r="E17" t="s">
        <v>720</v>
      </c>
      <c r="F17">
        <v>18</v>
      </c>
      <c r="G17">
        <v>18</v>
      </c>
      <c r="H17" t="s">
        <v>37</v>
      </c>
      <c r="I17" s="1">
        <v>0</v>
      </c>
      <c r="J17" s="2">
        <v>6</v>
      </c>
      <c r="K17" s="2">
        <v>6</v>
      </c>
      <c r="L17" s="2">
        <v>6</v>
      </c>
      <c r="M17" s="2">
        <v>0</v>
      </c>
      <c r="N17" s="2">
        <v>0</v>
      </c>
      <c r="O17">
        <v>0</v>
      </c>
      <c r="P17">
        <v>0</v>
      </c>
      <c r="Q17">
        <v>0</v>
      </c>
      <c r="R17">
        <v>0</v>
      </c>
      <c r="S17">
        <v>0</v>
      </c>
      <c r="T17">
        <v>0</v>
      </c>
      <c r="U17">
        <v>0</v>
      </c>
      <c r="V17">
        <v>0</v>
      </c>
      <c r="W17">
        <v>0</v>
      </c>
      <c r="X17">
        <v>0</v>
      </c>
      <c r="Y17">
        <v>0</v>
      </c>
      <c r="Z17" s="5">
        <f t="shared" si="0"/>
        <v>18</v>
      </c>
      <c r="AA17" s="5">
        <f t="shared" si="1"/>
        <v>18</v>
      </c>
    </row>
    <row r="18" spans="1:27" x14ac:dyDescent="0.3">
      <c r="A18" t="s">
        <v>701</v>
      </c>
      <c r="C18" t="s">
        <v>733</v>
      </c>
      <c r="D18" t="s">
        <v>734</v>
      </c>
      <c r="E18" t="s">
        <v>735</v>
      </c>
      <c r="F18">
        <v>11</v>
      </c>
      <c r="G18">
        <v>11</v>
      </c>
      <c r="H18" t="s">
        <v>37</v>
      </c>
      <c r="I18" s="1">
        <v>0</v>
      </c>
      <c r="J18" s="2">
        <v>5</v>
      </c>
      <c r="K18" s="2">
        <v>6</v>
      </c>
      <c r="Z18" s="5">
        <f t="shared" si="0"/>
        <v>11</v>
      </c>
      <c r="AA18" s="5">
        <f t="shared" si="1"/>
        <v>11</v>
      </c>
    </row>
    <row r="19" spans="1:27" x14ac:dyDescent="0.3">
      <c r="A19" t="s">
        <v>701</v>
      </c>
      <c r="C19" t="s">
        <v>736</v>
      </c>
      <c r="D19" t="s">
        <v>737</v>
      </c>
      <c r="E19" t="s">
        <v>738</v>
      </c>
      <c r="F19">
        <v>32</v>
      </c>
      <c r="G19">
        <v>32</v>
      </c>
      <c r="H19" t="s">
        <v>48</v>
      </c>
      <c r="I19" s="1">
        <v>32</v>
      </c>
      <c r="J19" s="2">
        <v>10</v>
      </c>
      <c r="K19" s="2">
        <v>10</v>
      </c>
      <c r="Z19" s="5">
        <f t="shared" si="0"/>
        <v>20</v>
      </c>
      <c r="AA19" s="5">
        <f t="shared" si="1"/>
        <v>20</v>
      </c>
    </row>
    <row r="20" spans="1:27" x14ac:dyDescent="0.3">
      <c r="A20" t="s">
        <v>701</v>
      </c>
      <c r="C20" t="s">
        <v>745</v>
      </c>
      <c r="D20" t="s">
        <v>746</v>
      </c>
      <c r="E20" t="s">
        <v>747</v>
      </c>
      <c r="F20">
        <v>15</v>
      </c>
      <c r="G20">
        <v>15</v>
      </c>
      <c r="H20" t="s">
        <v>32</v>
      </c>
      <c r="I20" s="1">
        <v>0</v>
      </c>
      <c r="J20" s="2">
        <v>8</v>
      </c>
      <c r="Z20" s="5">
        <f t="shared" si="0"/>
        <v>8</v>
      </c>
      <c r="AA20" s="5">
        <f t="shared" si="1"/>
        <v>8</v>
      </c>
    </row>
    <row r="21" spans="1:27" x14ac:dyDescent="0.3">
      <c r="A21" t="s">
        <v>701</v>
      </c>
      <c r="C21" t="s">
        <v>761</v>
      </c>
      <c r="D21" t="s">
        <v>762</v>
      </c>
      <c r="E21" t="s">
        <v>763</v>
      </c>
      <c r="F21">
        <v>16</v>
      </c>
      <c r="G21">
        <v>16</v>
      </c>
      <c r="H21" t="s">
        <v>37</v>
      </c>
      <c r="I21" s="1">
        <v>0</v>
      </c>
      <c r="J21" s="2">
        <v>8</v>
      </c>
      <c r="K21" s="2">
        <v>8</v>
      </c>
      <c r="L21" s="2">
        <v>0</v>
      </c>
      <c r="M21" s="2">
        <v>0</v>
      </c>
      <c r="N21" s="2">
        <v>0</v>
      </c>
      <c r="O21">
        <v>0</v>
      </c>
      <c r="P21">
        <v>0</v>
      </c>
      <c r="Q21">
        <v>0</v>
      </c>
      <c r="R21">
        <v>0</v>
      </c>
      <c r="S21">
        <v>0</v>
      </c>
      <c r="T21">
        <v>0</v>
      </c>
      <c r="U21">
        <v>0</v>
      </c>
      <c r="V21">
        <v>0</v>
      </c>
      <c r="W21">
        <v>0</v>
      </c>
      <c r="X21">
        <v>0</v>
      </c>
      <c r="Y21">
        <v>0</v>
      </c>
      <c r="Z21" s="5">
        <f t="shared" si="0"/>
        <v>16</v>
      </c>
      <c r="AA21" s="5">
        <f t="shared" si="1"/>
        <v>16</v>
      </c>
    </row>
    <row r="22" spans="1:27" x14ac:dyDescent="0.3">
      <c r="A22" t="s">
        <v>767</v>
      </c>
      <c r="C22" t="s">
        <v>771</v>
      </c>
      <c r="D22" t="s">
        <v>772</v>
      </c>
      <c r="E22" t="s">
        <v>773</v>
      </c>
      <c r="F22">
        <v>12</v>
      </c>
      <c r="G22">
        <v>8</v>
      </c>
      <c r="H22" t="s">
        <v>37</v>
      </c>
      <c r="I22" s="1">
        <v>0</v>
      </c>
      <c r="J22" s="2">
        <v>2</v>
      </c>
      <c r="Z22" s="5">
        <f t="shared" si="0"/>
        <v>2</v>
      </c>
      <c r="AA22" s="5">
        <f t="shared" si="1"/>
        <v>2</v>
      </c>
    </row>
    <row r="23" spans="1:27" x14ac:dyDescent="0.3">
      <c r="A23" t="s">
        <v>792</v>
      </c>
      <c r="C23" t="s">
        <v>793</v>
      </c>
      <c r="D23" t="s">
        <v>794</v>
      </c>
      <c r="E23" t="s">
        <v>795</v>
      </c>
      <c r="F23">
        <v>302</v>
      </c>
      <c r="G23">
        <v>302</v>
      </c>
      <c r="H23" t="s">
        <v>37</v>
      </c>
      <c r="I23" s="1">
        <v>0</v>
      </c>
      <c r="J23" s="2">
        <v>0</v>
      </c>
      <c r="K23" s="2">
        <v>0</v>
      </c>
      <c r="L23" s="2">
        <v>0</v>
      </c>
      <c r="M23" s="2">
        <v>0</v>
      </c>
      <c r="N23" s="2">
        <v>0</v>
      </c>
      <c r="O23">
        <v>0</v>
      </c>
      <c r="P23">
        <v>0</v>
      </c>
      <c r="Q23">
        <v>0</v>
      </c>
      <c r="R23">
        <v>0</v>
      </c>
      <c r="S23">
        <v>0</v>
      </c>
      <c r="T23">
        <v>0</v>
      </c>
      <c r="U23">
        <v>0</v>
      </c>
      <c r="V23">
        <v>0</v>
      </c>
      <c r="W23">
        <v>0</v>
      </c>
      <c r="X23">
        <v>0</v>
      </c>
      <c r="Y23">
        <v>0</v>
      </c>
      <c r="Z23" s="5">
        <f t="shared" si="0"/>
        <v>0</v>
      </c>
      <c r="AA23" s="5">
        <f t="shared" si="1"/>
        <v>0</v>
      </c>
    </row>
    <row r="24" spans="1:27" x14ac:dyDescent="0.3">
      <c r="A24" t="s">
        <v>792</v>
      </c>
      <c r="C24" t="s">
        <v>829</v>
      </c>
      <c r="D24" t="s">
        <v>830</v>
      </c>
      <c r="E24" t="s">
        <v>831</v>
      </c>
      <c r="F24">
        <v>22</v>
      </c>
      <c r="G24">
        <v>22</v>
      </c>
      <c r="H24" t="s">
        <v>48</v>
      </c>
      <c r="I24" s="1">
        <v>1</v>
      </c>
      <c r="Z24" s="5">
        <f t="shared" si="0"/>
        <v>0</v>
      </c>
      <c r="AA24" s="5">
        <f t="shared" si="1"/>
        <v>0</v>
      </c>
    </row>
    <row r="25" spans="1:27" x14ac:dyDescent="0.3">
      <c r="A25" t="s">
        <v>792</v>
      </c>
      <c r="C25" t="s">
        <v>850</v>
      </c>
      <c r="D25" t="s">
        <v>851</v>
      </c>
      <c r="E25" t="s">
        <v>852</v>
      </c>
      <c r="F25">
        <v>24</v>
      </c>
      <c r="G25">
        <v>24</v>
      </c>
      <c r="H25" t="s">
        <v>32</v>
      </c>
      <c r="I25" s="1">
        <v>0</v>
      </c>
      <c r="J25" s="2">
        <v>12</v>
      </c>
      <c r="Z25" s="5">
        <f t="shared" si="0"/>
        <v>12</v>
      </c>
      <c r="AA25" s="5">
        <f t="shared" si="1"/>
        <v>12</v>
      </c>
    </row>
    <row r="26" spans="1:27" x14ac:dyDescent="0.3">
      <c r="A26" t="s">
        <v>792</v>
      </c>
      <c r="C26" t="s">
        <v>853</v>
      </c>
      <c r="D26" t="s">
        <v>854</v>
      </c>
      <c r="E26" t="s">
        <v>855</v>
      </c>
      <c r="F26">
        <v>40</v>
      </c>
      <c r="G26">
        <v>40</v>
      </c>
      <c r="H26" t="s">
        <v>32</v>
      </c>
      <c r="I26" s="1">
        <v>0</v>
      </c>
      <c r="J26" s="2">
        <v>10</v>
      </c>
      <c r="K26" s="2">
        <v>15</v>
      </c>
      <c r="L26" s="2">
        <v>15</v>
      </c>
      <c r="Z26" s="5">
        <f t="shared" si="0"/>
        <v>40</v>
      </c>
      <c r="AA26" s="5">
        <f t="shared" si="1"/>
        <v>40</v>
      </c>
    </row>
    <row r="27" spans="1:27" x14ac:dyDescent="0.3">
      <c r="A27" t="s">
        <v>792</v>
      </c>
      <c r="C27" t="s">
        <v>862</v>
      </c>
      <c r="D27" t="s">
        <v>863</v>
      </c>
      <c r="E27" t="s">
        <v>864</v>
      </c>
      <c r="F27">
        <v>11</v>
      </c>
      <c r="G27">
        <v>0</v>
      </c>
      <c r="H27" t="s">
        <v>32</v>
      </c>
      <c r="I27" s="1">
        <v>0</v>
      </c>
      <c r="J27" s="2">
        <v>11</v>
      </c>
      <c r="Z27" s="5">
        <f t="shared" si="0"/>
        <v>11</v>
      </c>
      <c r="AA27" s="5">
        <f t="shared" si="1"/>
        <v>11</v>
      </c>
    </row>
    <row r="28" spans="1:27" x14ac:dyDescent="0.3">
      <c r="A28" t="s">
        <v>792</v>
      </c>
      <c r="C28" t="s">
        <v>927</v>
      </c>
      <c r="D28" t="s">
        <v>928</v>
      </c>
      <c r="E28" t="s">
        <v>929</v>
      </c>
      <c r="F28">
        <v>16</v>
      </c>
      <c r="G28">
        <v>16</v>
      </c>
      <c r="H28" t="s">
        <v>32</v>
      </c>
      <c r="I28" s="1">
        <v>0</v>
      </c>
      <c r="J28" s="2">
        <v>2</v>
      </c>
      <c r="K28" s="2">
        <v>7</v>
      </c>
      <c r="L28" s="2">
        <v>7</v>
      </c>
      <c r="Z28" s="5">
        <f t="shared" si="0"/>
        <v>16</v>
      </c>
      <c r="AA28" s="5">
        <f t="shared" si="1"/>
        <v>16</v>
      </c>
    </row>
    <row r="29" spans="1:27" x14ac:dyDescent="0.3">
      <c r="A29" t="s">
        <v>792</v>
      </c>
      <c r="C29" t="s">
        <v>961</v>
      </c>
      <c r="D29" t="s">
        <v>962</v>
      </c>
      <c r="E29" t="s">
        <v>963</v>
      </c>
      <c r="F29">
        <v>11</v>
      </c>
      <c r="G29">
        <v>11</v>
      </c>
      <c r="H29" t="s">
        <v>37</v>
      </c>
      <c r="I29" s="1">
        <v>0</v>
      </c>
      <c r="J29" s="2">
        <v>3</v>
      </c>
      <c r="K29" s="2">
        <v>3</v>
      </c>
      <c r="L29" s="2">
        <v>3</v>
      </c>
      <c r="M29" s="2">
        <v>2</v>
      </c>
      <c r="Z29" s="5">
        <f t="shared" si="0"/>
        <v>11</v>
      </c>
      <c r="AA29" s="5">
        <f t="shared" si="1"/>
        <v>11</v>
      </c>
    </row>
    <row r="30" spans="1:27" x14ac:dyDescent="0.3">
      <c r="A30" t="s">
        <v>792</v>
      </c>
      <c r="C30" t="s">
        <v>973</v>
      </c>
      <c r="D30" t="s">
        <v>974</v>
      </c>
      <c r="E30" t="s">
        <v>975</v>
      </c>
      <c r="F30">
        <v>17</v>
      </c>
      <c r="G30">
        <v>17</v>
      </c>
      <c r="H30" t="s">
        <v>32</v>
      </c>
      <c r="I30" s="1">
        <v>0</v>
      </c>
      <c r="J30" s="2">
        <v>0</v>
      </c>
      <c r="K30" s="2">
        <v>0</v>
      </c>
      <c r="L30" s="2">
        <v>5</v>
      </c>
      <c r="M30" s="2">
        <v>7</v>
      </c>
      <c r="N30" s="2">
        <v>5</v>
      </c>
      <c r="O30">
        <v>0</v>
      </c>
      <c r="P30">
        <v>0</v>
      </c>
      <c r="Q30">
        <v>0</v>
      </c>
      <c r="R30">
        <v>0</v>
      </c>
      <c r="S30">
        <v>0</v>
      </c>
      <c r="T30">
        <v>0</v>
      </c>
      <c r="U30">
        <v>0</v>
      </c>
      <c r="V30">
        <v>0</v>
      </c>
      <c r="W30">
        <v>0</v>
      </c>
      <c r="X30">
        <v>0</v>
      </c>
      <c r="Y30">
        <v>0</v>
      </c>
      <c r="Z30" s="5">
        <f t="shared" si="0"/>
        <v>17</v>
      </c>
      <c r="AA30" s="5">
        <f t="shared" si="1"/>
        <v>17</v>
      </c>
    </row>
    <row r="31" spans="1:27" x14ac:dyDescent="0.3">
      <c r="A31" t="s">
        <v>1034</v>
      </c>
      <c r="B31" t="s">
        <v>1035</v>
      </c>
      <c r="C31" t="s">
        <v>1036</v>
      </c>
      <c r="D31" t="s">
        <v>1037</v>
      </c>
      <c r="E31" t="s">
        <v>1038</v>
      </c>
      <c r="F31">
        <v>17</v>
      </c>
      <c r="G31">
        <v>17</v>
      </c>
      <c r="H31" t="s">
        <v>48</v>
      </c>
      <c r="I31" s="1">
        <v>3</v>
      </c>
      <c r="Z31" s="5">
        <f t="shared" si="0"/>
        <v>0</v>
      </c>
      <c r="AA31" s="5">
        <f t="shared" si="1"/>
        <v>0</v>
      </c>
    </row>
    <row r="32" spans="1:27" x14ac:dyDescent="0.3">
      <c r="A32" t="s">
        <v>1091</v>
      </c>
      <c r="B32" t="s">
        <v>1098</v>
      </c>
      <c r="C32" t="s">
        <v>1099</v>
      </c>
      <c r="D32" t="s">
        <v>1100</v>
      </c>
      <c r="E32" t="s">
        <v>1101</v>
      </c>
      <c r="F32">
        <v>30</v>
      </c>
      <c r="G32">
        <v>30</v>
      </c>
      <c r="H32" t="s">
        <v>48</v>
      </c>
      <c r="I32" s="1">
        <v>1</v>
      </c>
      <c r="Z32" s="5">
        <f t="shared" si="0"/>
        <v>0</v>
      </c>
      <c r="AA32" s="5">
        <f t="shared" si="1"/>
        <v>0</v>
      </c>
    </row>
    <row r="33" spans="1:27" x14ac:dyDescent="0.3">
      <c r="A33" t="s">
        <v>1091</v>
      </c>
      <c r="B33" t="s">
        <v>1102</v>
      </c>
      <c r="C33" t="s">
        <v>1103</v>
      </c>
      <c r="D33" t="s">
        <v>1104</v>
      </c>
      <c r="E33" t="s">
        <v>1105</v>
      </c>
      <c r="F33">
        <v>44</v>
      </c>
      <c r="G33">
        <v>44</v>
      </c>
      <c r="H33" t="s">
        <v>37</v>
      </c>
      <c r="I33" s="1">
        <v>3</v>
      </c>
      <c r="J33" s="2">
        <v>5</v>
      </c>
      <c r="K33" s="2">
        <v>5</v>
      </c>
      <c r="L33" s="2">
        <v>1</v>
      </c>
      <c r="Z33" s="5">
        <f t="shared" si="0"/>
        <v>11</v>
      </c>
      <c r="AA33" s="5">
        <f t="shared" si="1"/>
        <v>11</v>
      </c>
    </row>
    <row r="34" spans="1:27" x14ac:dyDescent="0.3">
      <c r="A34" t="s">
        <v>1193</v>
      </c>
      <c r="C34" t="s">
        <v>1194</v>
      </c>
      <c r="D34" t="s">
        <v>1195</v>
      </c>
      <c r="E34" t="s">
        <v>1196</v>
      </c>
      <c r="F34">
        <v>11</v>
      </c>
      <c r="G34">
        <v>11</v>
      </c>
      <c r="H34" t="s">
        <v>37</v>
      </c>
      <c r="I34" s="1">
        <v>0</v>
      </c>
      <c r="J34" s="2">
        <v>0</v>
      </c>
      <c r="K34" s="2">
        <v>0</v>
      </c>
      <c r="L34" s="2">
        <v>0</v>
      </c>
      <c r="M34" s="2">
        <v>0</v>
      </c>
      <c r="N34" s="2">
        <v>0</v>
      </c>
      <c r="O34">
        <v>0</v>
      </c>
      <c r="P34">
        <v>0</v>
      </c>
      <c r="Q34">
        <v>0</v>
      </c>
      <c r="R34">
        <v>0</v>
      </c>
      <c r="S34">
        <v>0</v>
      </c>
      <c r="T34">
        <v>0</v>
      </c>
      <c r="U34">
        <v>0</v>
      </c>
      <c r="V34">
        <v>0</v>
      </c>
      <c r="W34">
        <v>0</v>
      </c>
      <c r="X34">
        <v>0</v>
      </c>
      <c r="Y34">
        <v>0</v>
      </c>
      <c r="Z34" s="5">
        <f t="shared" si="0"/>
        <v>0</v>
      </c>
      <c r="AA34" s="5">
        <f t="shared" si="1"/>
        <v>0</v>
      </c>
    </row>
    <row r="35" spans="1:27" x14ac:dyDescent="0.3">
      <c r="A35" t="s">
        <v>1193</v>
      </c>
      <c r="C35" t="s">
        <v>1206</v>
      </c>
      <c r="D35" t="s">
        <v>1207</v>
      </c>
      <c r="E35" t="s">
        <v>1208</v>
      </c>
      <c r="F35">
        <v>10</v>
      </c>
      <c r="G35">
        <v>10</v>
      </c>
      <c r="H35" t="s">
        <v>48</v>
      </c>
      <c r="I35" s="1">
        <v>9</v>
      </c>
      <c r="J35" s="2">
        <v>5</v>
      </c>
      <c r="Z35" s="5">
        <f t="shared" si="0"/>
        <v>5</v>
      </c>
      <c r="AA35" s="5">
        <f t="shared" si="1"/>
        <v>5</v>
      </c>
    </row>
    <row r="36" spans="1:27" x14ac:dyDescent="0.3">
      <c r="A36" t="s">
        <v>1193</v>
      </c>
      <c r="C36" t="s">
        <v>1212</v>
      </c>
      <c r="D36" t="s">
        <v>1213</v>
      </c>
      <c r="E36" t="s">
        <v>1214</v>
      </c>
      <c r="F36">
        <v>12</v>
      </c>
      <c r="G36">
        <v>12</v>
      </c>
      <c r="H36" t="s">
        <v>37</v>
      </c>
      <c r="I36" s="1">
        <v>0</v>
      </c>
      <c r="J36" s="2">
        <v>6</v>
      </c>
      <c r="Z36" s="5">
        <f t="shared" si="0"/>
        <v>6</v>
      </c>
      <c r="AA36" s="5">
        <f t="shared" si="1"/>
        <v>6</v>
      </c>
    </row>
    <row r="37" spans="1:27" x14ac:dyDescent="0.3">
      <c r="A37" t="s">
        <v>1219</v>
      </c>
      <c r="C37" t="s">
        <v>1258</v>
      </c>
      <c r="D37" t="s">
        <v>1259</v>
      </c>
      <c r="E37" t="s">
        <v>1260</v>
      </c>
      <c r="F37">
        <v>19</v>
      </c>
      <c r="G37">
        <v>0</v>
      </c>
      <c r="H37" t="s">
        <v>37</v>
      </c>
      <c r="I37" s="1">
        <v>2</v>
      </c>
      <c r="J37" s="2">
        <v>5</v>
      </c>
      <c r="K37" s="2">
        <v>4</v>
      </c>
      <c r="L37" s="2">
        <v>4</v>
      </c>
      <c r="M37" s="2">
        <v>4</v>
      </c>
      <c r="Z37" s="5">
        <f t="shared" si="0"/>
        <v>17</v>
      </c>
      <c r="AA37" s="5">
        <f t="shared" si="1"/>
        <v>17</v>
      </c>
    </row>
    <row r="38" spans="1:27" x14ac:dyDescent="0.3">
      <c r="A38" t="s">
        <v>1303</v>
      </c>
      <c r="C38" t="s">
        <v>1316</v>
      </c>
      <c r="D38" t="s">
        <v>1317</v>
      </c>
      <c r="E38" t="s">
        <v>1318</v>
      </c>
      <c r="F38">
        <v>10</v>
      </c>
      <c r="G38">
        <v>10</v>
      </c>
      <c r="H38" t="s">
        <v>48</v>
      </c>
      <c r="I38" s="1">
        <v>10</v>
      </c>
      <c r="Z38" s="5">
        <f t="shared" si="0"/>
        <v>0</v>
      </c>
      <c r="AA38" s="5">
        <f t="shared" si="1"/>
        <v>0</v>
      </c>
    </row>
    <row r="39" spans="1:27" x14ac:dyDescent="0.3">
      <c r="A39" t="s">
        <v>1444</v>
      </c>
      <c r="B39" t="s">
        <v>173</v>
      </c>
      <c r="C39" t="s">
        <v>1484</v>
      </c>
      <c r="D39" t="s">
        <v>1485</v>
      </c>
      <c r="E39" t="s">
        <v>1486</v>
      </c>
      <c r="F39">
        <v>54</v>
      </c>
      <c r="G39">
        <v>54</v>
      </c>
      <c r="H39" t="s">
        <v>37</v>
      </c>
      <c r="I39" s="1">
        <v>0</v>
      </c>
      <c r="J39" s="2">
        <v>18</v>
      </c>
      <c r="K39" s="2">
        <v>18</v>
      </c>
      <c r="L39" s="2">
        <v>18</v>
      </c>
      <c r="Z39" s="5">
        <f t="shared" ref="Z39:Z42" si="2">SUM(J39:Y39)</f>
        <v>54</v>
      </c>
      <c r="AA39" s="5">
        <f t="shared" si="1"/>
        <v>54</v>
      </c>
    </row>
    <row r="40" spans="1:27" x14ac:dyDescent="0.3">
      <c r="A40" t="s">
        <v>1510</v>
      </c>
      <c r="C40" t="s">
        <v>1524</v>
      </c>
      <c r="D40" t="s">
        <v>1525</v>
      </c>
      <c r="E40" t="s">
        <v>1526</v>
      </c>
      <c r="F40">
        <v>30</v>
      </c>
      <c r="G40">
        <v>30</v>
      </c>
      <c r="H40" t="s">
        <v>32</v>
      </c>
      <c r="I40" s="1">
        <v>0</v>
      </c>
      <c r="L40" s="2">
        <v>15</v>
      </c>
      <c r="M40" s="2">
        <v>15</v>
      </c>
      <c r="Z40" s="5">
        <f t="shared" si="2"/>
        <v>30</v>
      </c>
      <c r="AA40" s="5">
        <f t="shared" si="1"/>
        <v>30</v>
      </c>
    </row>
    <row r="41" spans="1:27" x14ac:dyDescent="0.3">
      <c r="A41" t="s">
        <v>1510</v>
      </c>
      <c r="C41" t="s">
        <v>1527</v>
      </c>
      <c r="D41" t="s">
        <v>1528</v>
      </c>
      <c r="E41" t="s">
        <v>1529</v>
      </c>
      <c r="F41">
        <v>62</v>
      </c>
      <c r="G41">
        <v>62</v>
      </c>
      <c r="H41" t="s">
        <v>32</v>
      </c>
      <c r="I41" s="1">
        <v>0</v>
      </c>
      <c r="L41" s="2">
        <v>15</v>
      </c>
      <c r="M41" s="2">
        <v>15</v>
      </c>
      <c r="N41" s="2">
        <v>20</v>
      </c>
      <c r="O41">
        <v>20</v>
      </c>
      <c r="Z41" s="5">
        <f t="shared" si="2"/>
        <v>70</v>
      </c>
      <c r="AA41" s="5">
        <f t="shared" si="1"/>
        <v>50</v>
      </c>
    </row>
    <row r="42" spans="1:27" x14ac:dyDescent="0.3">
      <c r="A42" t="s">
        <v>1510</v>
      </c>
      <c r="C42" t="s">
        <v>1539</v>
      </c>
      <c r="D42" t="s">
        <v>1540</v>
      </c>
      <c r="E42" t="s">
        <v>1541</v>
      </c>
      <c r="F42">
        <v>13</v>
      </c>
      <c r="G42">
        <v>13</v>
      </c>
      <c r="H42" t="s">
        <v>37</v>
      </c>
      <c r="I42" s="1">
        <v>0</v>
      </c>
      <c r="J42" s="2">
        <v>0</v>
      </c>
      <c r="K42" s="2">
        <v>3</v>
      </c>
      <c r="L42" s="2">
        <v>5</v>
      </c>
      <c r="M42" s="2">
        <v>5</v>
      </c>
      <c r="N42" s="2">
        <v>0</v>
      </c>
      <c r="O42">
        <v>0</v>
      </c>
      <c r="P42">
        <v>0</v>
      </c>
      <c r="Q42">
        <v>0</v>
      </c>
      <c r="R42">
        <v>0</v>
      </c>
      <c r="S42">
        <v>0</v>
      </c>
      <c r="T42">
        <v>0</v>
      </c>
      <c r="U42">
        <v>0</v>
      </c>
      <c r="V42">
        <v>0</v>
      </c>
      <c r="W42">
        <v>0</v>
      </c>
      <c r="X42">
        <v>0</v>
      </c>
      <c r="Y42">
        <v>0</v>
      </c>
      <c r="Z42" s="5">
        <f t="shared" si="2"/>
        <v>13</v>
      </c>
      <c r="AA42" s="5">
        <f t="shared" si="1"/>
        <v>13</v>
      </c>
    </row>
    <row r="43" spans="1:27" x14ac:dyDescent="0.3">
      <c r="A43" t="s">
        <v>1663</v>
      </c>
      <c r="C43" t="s">
        <v>1673</v>
      </c>
      <c r="D43" t="s">
        <v>1674</v>
      </c>
      <c r="E43" t="s">
        <v>1675</v>
      </c>
      <c r="F43">
        <v>46</v>
      </c>
      <c r="G43">
        <v>46</v>
      </c>
      <c r="H43" t="s">
        <v>37</v>
      </c>
      <c r="I43" s="1">
        <v>0</v>
      </c>
      <c r="J43" s="2">
        <v>10</v>
      </c>
      <c r="K43" s="2">
        <v>10</v>
      </c>
      <c r="L43" s="2">
        <v>10</v>
      </c>
      <c r="Z43" s="5">
        <f t="shared" ref="Z43:Z44" si="3">SUM(J43:Y43)</f>
        <v>30</v>
      </c>
      <c r="AA43" s="5">
        <f t="shared" si="1"/>
        <v>30</v>
      </c>
    </row>
    <row r="44" spans="1:27" x14ac:dyDescent="0.3">
      <c r="A44" t="s">
        <v>1716</v>
      </c>
      <c r="B44" t="s">
        <v>1717</v>
      </c>
      <c r="C44" t="s">
        <v>1718</v>
      </c>
      <c r="D44" t="s">
        <v>1719</v>
      </c>
      <c r="E44" t="s">
        <v>1720</v>
      </c>
      <c r="F44">
        <v>40</v>
      </c>
      <c r="G44">
        <v>40</v>
      </c>
      <c r="H44" t="s">
        <v>32</v>
      </c>
      <c r="I44" s="1">
        <v>0</v>
      </c>
      <c r="J44" s="2">
        <v>0</v>
      </c>
      <c r="K44" s="2">
        <v>0</v>
      </c>
      <c r="L44" s="2">
        <v>0</v>
      </c>
      <c r="M44" s="2">
        <v>0</v>
      </c>
      <c r="N44" s="2">
        <v>0</v>
      </c>
      <c r="O44">
        <v>10</v>
      </c>
      <c r="P44">
        <v>10</v>
      </c>
      <c r="Q44">
        <v>10</v>
      </c>
      <c r="R44">
        <v>10</v>
      </c>
      <c r="S44">
        <v>0</v>
      </c>
      <c r="T44">
        <v>0</v>
      </c>
      <c r="U44">
        <v>0</v>
      </c>
      <c r="V44">
        <v>0</v>
      </c>
      <c r="W44">
        <v>0</v>
      </c>
      <c r="X44">
        <v>0</v>
      </c>
      <c r="Y44">
        <v>0</v>
      </c>
      <c r="Z44" s="5">
        <f t="shared" si="3"/>
        <v>40</v>
      </c>
      <c r="AA44" s="5">
        <f t="shared" si="1"/>
        <v>0</v>
      </c>
    </row>
    <row r="45" spans="1:27" x14ac:dyDescent="0.3">
      <c r="A45" t="s">
        <v>1883</v>
      </c>
      <c r="C45" t="s">
        <v>1896</v>
      </c>
      <c r="D45" t="s">
        <v>1897</v>
      </c>
      <c r="E45" t="s">
        <v>1898</v>
      </c>
      <c r="F45">
        <v>16</v>
      </c>
      <c r="G45">
        <v>16</v>
      </c>
      <c r="H45" t="s">
        <v>37</v>
      </c>
      <c r="I45" s="1">
        <v>0</v>
      </c>
      <c r="J45" s="2">
        <v>9</v>
      </c>
      <c r="K45" s="2">
        <v>0</v>
      </c>
      <c r="L45" s="2">
        <v>0</v>
      </c>
      <c r="M45" s="2">
        <v>0</v>
      </c>
      <c r="N45" s="2">
        <v>0</v>
      </c>
      <c r="O45">
        <v>0</v>
      </c>
      <c r="P45">
        <v>0</v>
      </c>
      <c r="Q45">
        <v>0</v>
      </c>
      <c r="R45">
        <v>0</v>
      </c>
      <c r="S45">
        <v>0</v>
      </c>
      <c r="T45">
        <v>0</v>
      </c>
      <c r="U45">
        <v>0</v>
      </c>
      <c r="V45">
        <v>0</v>
      </c>
      <c r="W45">
        <v>0</v>
      </c>
      <c r="X45">
        <v>0</v>
      </c>
      <c r="Y45">
        <v>0</v>
      </c>
      <c r="Z45" s="5">
        <f t="shared" ref="Z45:Z48" si="4">SUM(J45:Y45)</f>
        <v>9</v>
      </c>
      <c r="AA45" s="5">
        <f t="shared" si="1"/>
        <v>9</v>
      </c>
    </row>
    <row r="46" spans="1:27" x14ac:dyDescent="0.3">
      <c r="A46" t="s">
        <v>1969</v>
      </c>
      <c r="C46" t="s">
        <v>1973</v>
      </c>
      <c r="D46" t="s">
        <v>1974</v>
      </c>
      <c r="E46" t="s">
        <v>1975</v>
      </c>
      <c r="F46">
        <v>22</v>
      </c>
      <c r="G46">
        <v>22</v>
      </c>
      <c r="H46" t="s">
        <v>37</v>
      </c>
      <c r="I46" s="1">
        <v>0</v>
      </c>
      <c r="K46" s="2">
        <v>11</v>
      </c>
      <c r="L46" s="2">
        <v>11</v>
      </c>
      <c r="Z46" s="5">
        <f t="shared" si="4"/>
        <v>22</v>
      </c>
      <c r="AA46" s="5">
        <f t="shared" si="1"/>
        <v>22</v>
      </c>
    </row>
    <row r="47" spans="1:27" x14ac:dyDescent="0.3">
      <c r="A47" t="s">
        <v>2022</v>
      </c>
      <c r="C47" t="s">
        <v>2023</v>
      </c>
      <c r="D47" t="s">
        <v>2024</v>
      </c>
      <c r="E47" t="s">
        <v>2025</v>
      </c>
      <c r="F47">
        <v>26</v>
      </c>
      <c r="G47">
        <v>26</v>
      </c>
      <c r="H47" t="s">
        <v>37</v>
      </c>
      <c r="I47" s="1">
        <v>0</v>
      </c>
      <c r="Z47" s="5">
        <f t="shared" si="4"/>
        <v>0</v>
      </c>
      <c r="AA47" s="5">
        <f t="shared" si="1"/>
        <v>0</v>
      </c>
    </row>
    <row r="48" spans="1:27" x14ac:dyDescent="0.3">
      <c r="A48" t="s">
        <v>2022</v>
      </c>
      <c r="C48" t="s">
        <v>2032</v>
      </c>
      <c r="D48" t="s">
        <v>2033</v>
      </c>
      <c r="E48" t="s">
        <v>2034</v>
      </c>
      <c r="F48">
        <v>25</v>
      </c>
      <c r="G48">
        <v>25</v>
      </c>
      <c r="H48" t="s">
        <v>37</v>
      </c>
      <c r="I48" s="1">
        <v>3</v>
      </c>
      <c r="J48" s="2">
        <v>3</v>
      </c>
      <c r="K48" s="2">
        <v>3</v>
      </c>
      <c r="L48" s="2">
        <v>2</v>
      </c>
      <c r="Z48" s="5">
        <f t="shared" si="4"/>
        <v>8</v>
      </c>
      <c r="AA48" s="5">
        <f t="shared" si="1"/>
        <v>8</v>
      </c>
    </row>
    <row r="49" spans="1:27" x14ac:dyDescent="0.3">
      <c r="A49" t="s">
        <v>2022</v>
      </c>
      <c r="C49" t="s">
        <v>2053</v>
      </c>
      <c r="D49" t="s">
        <v>2054</v>
      </c>
      <c r="E49" t="s">
        <v>2055</v>
      </c>
      <c r="F49">
        <v>49</v>
      </c>
      <c r="G49">
        <v>49</v>
      </c>
      <c r="H49" t="s">
        <v>32</v>
      </c>
      <c r="I49" s="1">
        <v>0</v>
      </c>
      <c r="J49" s="2">
        <v>9</v>
      </c>
      <c r="K49" s="2">
        <v>10</v>
      </c>
      <c r="L49" s="2">
        <v>10</v>
      </c>
      <c r="M49" s="2">
        <v>10</v>
      </c>
      <c r="N49" s="2">
        <v>10</v>
      </c>
      <c r="O49">
        <v>0</v>
      </c>
      <c r="P49">
        <v>0</v>
      </c>
      <c r="Q49">
        <v>0</v>
      </c>
      <c r="R49">
        <v>0</v>
      </c>
      <c r="S49">
        <v>0</v>
      </c>
      <c r="T49">
        <v>0</v>
      </c>
      <c r="U49">
        <v>0</v>
      </c>
      <c r="V49">
        <v>0</v>
      </c>
      <c r="W49">
        <v>0</v>
      </c>
      <c r="X49">
        <v>0</v>
      </c>
      <c r="Y49">
        <v>0</v>
      </c>
      <c r="Z49" s="5">
        <f t="shared" ref="Z49" si="5">SUM(J49:Y49)</f>
        <v>49</v>
      </c>
      <c r="AA49" s="5">
        <f t="shared" si="1"/>
        <v>49</v>
      </c>
    </row>
    <row r="50" spans="1:27" s="47" customFormat="1" x14ac:dyDescent="0.3">
      <c r="A50" s="47" t="s">
        <v>2140</v>
      </c>
      <c r="I50" s="47">
        <f>SUM(I2:I49)</f>
        <v>99</v>
      </c>
      <c r="J50" s="47">
        <f t="shared" ref="J50:AA50" si="6">SUM(J2:J49)</f>
        <v>255</v>
      </c>
      <c r="K50" s="47">
        <f t="shared" si="6"/>
        <v>275</v>
      </c>
      <c r="L50" s="47">
        <f t="shared" si="6"/>
        <v>274</v>
      </c>
      <c r="M50" s="47">
        <f t="shared" si="6"/>
        <v>175</v>
      </c>
      <c r="N50" s="47">
        <f t="shared" si="6"/>
        <v>140</v>
      </c>
      <c r="O50" s="47">
        <f t="shared" si="6"/>
        <v>120</v>
      </c>
      <c r="P50" s="47">
        <f t="shared" si="6"/>
        <v>75</v>
      </c>
      <c r="Q50" s="47">
        <f t="shared" si="6"/>
        <v>50</v>
      </c>
      <c r="R50" s="47">
        <f t="shared" si="6"/>
        <v>50</v>
      </c>
      <c r="S50" s="47">
        <f t="shared" si="6"/>
        <v>40</v>
      </c>
      <c r="T50" s="47">
        <f t="shared" si="6"/>
        <v>40</v>
      </c>
      <c r="U50" s="47">
        <f t="shared" si="6"/>
        <v>40</v>
      </c>
      <c r="V50" s="47">
        <f t="shared" si="6"/>
        <v>40</v>
      </c>
      <c r="W50" s="47">
        <f t="shared" si="6"/>
        <v>40</v>
      </c>
      <c r="X50" s="47">
        <f t="shared" si="6"/>
        <v>19</v>
      </c>
      <c r="Y50" s="47">
        <f t="shared" si="6"/>
        <v>0</v>
      </c>
      <c r="Z50" s="47">
        <f t="shared" si="6"/>
        <v>1633</v>
      </c>
      <c r="AA50" s="47">
        <f t="shared" si="6"/>
        <v>1119</v>
      </c>
    </row>
  </sheetData>
  <autoFilter ref="A1:AA49" xr:uid="{9BB1DE4F-6A78-49EF-9155-777CD6072A5C}"/>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0D3A1-6B5C-4251-843B-6E2420DEAC42}">
  <dimension ref="A1:AO17"/>
  <sheetViews>
    <sheetView topLeftCell="H1" workbookViewId="0">
      <selection activeCell="AA5" sqref="AA5"/>
    </sheetView>
  </sheetViews>
  <sheetFormatPr defaultColWidth="9.33203125" defaultRowHeight="14.4" x14ac:dyDescent="0.3"/>
  <cols>
    <col min="1" max="1" width="26.33203125" style="71" customWidth="1"/>
    <col min="2" max="17" width="7.6640625" style="54" bestFit="1" customWidth="1"/>
    <col min="18" max="18" width="9.6640625" style="54" bestFit="1" customWidth="1"/>
    <col min="19" max="20" width="7.6640625" style="54" bestFit="1" customWidth="1"/>
    <col min="21" max="25" width="7.6640625" style="54" customWidth="1"/>
    <col min="26" max="26" width="5.44140625" style="54" bestFit="1" customWidth="1"/>
    <col min="27" max="27" width="9.5546875" style="54" bestFit="1" customWidth="1"/>
    <col min="28" max="28" width="12.5546875" style="54" bestFit="1" customWidth="1"/>
    <col min="29" max="29" width="12.33203125" style="54" bestFit="1" customWidth="1"/>
    <col min="30" max="30" width="9.33203125" style="54"/>
    <col min="31" max="31" width="9" style="54" customWidth="1"/>
    <col min="32" max="32" width="9.33203125" style="54"/>
    <col min="33" max="34" width="11.6640625" style="54" customWidth="1"/>
    <col min="35" max="35" width="15.33203125" style="54" customWidth="1"/>
    <col min="36" max="38" width="9.33203125" style="54"/>
    <col min="39" max="39" width="11.44140625" style="54" customWidth="1"/>
    <col min="40" max="40" width="11" style="54" customWidth="1"/>
    <col min="41" max="41" width="14" style="54" customWidth="1"/>
    <col min="42" max="16384" width="9.33203125" style="54"/>
  </cols>
  <sheetData>
    <row r="1" spans="1:41" x14ac:dyDescent="0.3">
      <c r="A1" s="55" t="s">
        <v>2220</v>
      </c>
      <c r="B1" s="56" t="s">
        <v>2221</v>
      </c>
      <c r="C1" s="56" t="s">
        <v>2222</v>
      </c>
      <c r="D1" s="56" t="s">
        <v>2223</v>
      </c>
      <c r="E1" s="56" t="s">
        <v>2224</v>
      </c>
      <c r="F1" s="56" t="s">
        <v>2225</v>
      </c>
      <c r="G1" s="56" t="s">
        <v>2226</v>
      </c>
      <c r="H1" s="56" t="s">
        <v>2227</v>
      </c>
      <c r="I1" s="56" t="s">
        <v>2228</v>
      </c>
      <c r="J1" s="56" t="s">
        <v>2229</v>
      </c>
      <c r="K1" s="56" t="s">
        <v>2230</v>
      </c>
      <c r="L1" s="56" t="s">
        <v>2231</v>
      </c>
      <c r="M1" s="56" t="s">
        <v>2232</v>
      </c>
      <c r="N1" s="56" t="s">
        <v>2233</v>
      </c>
      <c r="O1" s="56" t="s">
        <v>2234</v>
      </c>
      <c r="P1" s="56" t="s">
        <v>2235</v>
      </c>
      <c r="Q1" s="56" t="s">
        <v>2236</v>
      </c>
      <c r="R1" s="56" t="s">
        <v>2237</v>
      </c>
      <c r="S1" s="56" t="s">
        <v>2238</v>
      </c>
      <c r="T1" s="56" t="s">
        <v>2239</v>
      </c>
      <c r="U1" s="56" t="s">
        <v>2240</v>
      </c>
      <c r="V1" s="56" t="s">
        <v>2241</v>
      </c>
      <c r="W1" s="56" t="s">
        <v>2242</v>
      </c>
      <c r="X1" s="56" t="s">
        <v>2243</v>
      </c>
      <c r="Y1" s="56" t="s">
        <v>2244</v>
      </c>
      <c r="Z1" s="57" t="s">
        <v>2245</v>
      </c>
      <c r="AA1" s="58" t="s">
        <v>2246</v>
      </c>
      <c r="AB1" s="57" t="s">
        <v>2247</v>
      </c>
      <c r="AC1" s="59" t="s">
        <v>2248</v>
      </c>
      <c r="AF1" s="60"/>
      <c r="AG1" s="60"/>
      <c r="AH1" s="60"/>
      <c r="AI1" s="60"/>
      <c r="AL1" s="60"/>
      <c r="AM1" s="60"/>
      <c r="AN1" s="60"/>
      <c r="AO1" s="60"/>
    </row>
    <row r="2" spans="1:41" s="66" customFormat="1" ht="27.6" x14ac:dyDescent="0.3">
      <c r="A2" s="55" t="s">
        <v>2249</v>
      </c>
      <c r="B2" s="61">
        <v>111</v>
      </c>
      <c r="C2" s="61">
        <v>343</v>
      </c>
      <c r="D2" s="61">
        <v>303</v>
      </c>
      <c r="E2" s="61">
        <v>274</v>
      </c>
      <c r="F2" s="61">
        <v>186</v>
      </c>
      <c r="G2" s="61">
        <v>159</v>
      </c>
      <c r="H2" s="61">
        <v>454</v>
      </c>
      <c r="I2" s="61">
        <v>153</v>
      </c>
      <c r="J2" s="61">
        <v>52</v>
      </c>
      <c r="K2" s="61">
        <v>138</v>
      </c>
      <c r="L2" s="61">
        <v>234</v>
      </c>
      <c r="M2" s="61">
        <v>50</v>
      </c>
      <c r="N2" s="61">
        <v>64</v>
      </c>
      <c r="O2" s="61">
        <v>89</v>
      </c>
      <c r="P2" s="61">
        <v>147</v>
      </c>
      <c r="Q2" s="61">
        <v>183</v>
      </c>
      <c r="R2" s="61">
        <v>72</v>
      </c>
      <c r="S2" s="61">
        <v>120</v>
      </c>
      <c r="T2" s="61">
        <v>111</v>
      </c>
      <c r="U2" s="61">
        <v>62</v>
      </c>
      <c r="V2" s="61">
        <v>69</v>
      </c>
      <c r="W2" s="61">
        <v>156</v>
      </c>
      <c r="X2" s="61">
        <v>128</v>
      </c>
      <c r="Y2" s="61">
        <v>99</v>
      </c>
      <c r="Z2" s="62">
        <f>SUM(B2:Y2)</f>
        <v>3757</v>
      </c>
      <c r="AA2" s="63">
        <f>Z2/23</f>
        <v>163.34782608695653</v>
      </c>
      <c r="AB2" s="64" t="s">
        <v>2250</v>
      </c>
      <c r="AC2" s="65">
        <f>AA2*75%</f>
        <v>122.5108695652174</v>
      </c>
    </row>
    <row r="3" spans="1:41" s="66" customFormat="1" ht="27.6" x14ac:dyDescent="0.3">
      <c r="A3" s="55" t="s">
        <v>2251</v>
      </c>
      <c r="B3" s="61">
        <v>236</v>
      </c>
      <c r="C3" s="61">
        <v>229</v>
      </c>
      <c r="D3" s="61">
        <v>295</v>
      </c>
      <c r="E3" s="61">
        <v>328</v>
      </c>
      <c r="F3" s="61">
        <v>275</v>
      </c>
      <c r="G3" s="61">
        <v>271</v>
      </c>
      <c r="H3" s="61">
        <v>432</v>
      </c>
      <c r="I3" s="61">
        <v>230</v>
      </c>
      <c r="J3" s="61">
        <v>168</v>
      </c>
      <c r="K3" s="61">
        <v>278</v>
      </c>
      <c r="L3" s="61">
        <v>204</v>
      </c>
      <c r="M3" s="61">
        <v>166</v>
      </c>
      <c r="N3" s="61">
        <v>241</v>
      </c>
      <c r="O3" s="61">
        <v>167</v>
      </c>
      <c r="P3" s="61">
        <v>250</v>
      </c>
      <c r="Q3" s="61">
        <v>178</v>
      </c>
      <c r="R3" s="61">
        <v>241</v>
      </c>
      <c r="S3" s="61">
        <f>SUM(49+132)</f>
        <v>181</v>
      </c>
      <c r="T3" s="61">
        <v>272</v>
      </c>
      <c r="U3" s="61">
        <v>158</v>
      </c>
      <c r="V3" s="61">
        <v>185</v>
      </c>
      <c r="W3" s="61">
        <v>237</v>
      </c>
      <c r="X3" s="61">
        <v>185</v>
      </c>
      <c r="Y3" s="61">
        <v>164</v>
      </c>
      <c r="Z3" s="62">
        <f>SUM(B3:Y3)</f>
        <v>5571</v>
      </c>
      <c r="AA3" s="63">
        <f t="shared" ref="AA3" si="0">Z3/23</f>
        <v>242.21739130434781</v>
      </c>
      <c r="AB3" s="64" t="s">
        <v>2250</v>
      </c>
      <c r="AC3" s="65">
        <f>AA3*75%</f>
        <v>181.66304347826087</v>
      </c>
    </row>
    <row r="4" spans="1:41" s="77" customFormat="1" x14ac:dyDescent="0.3">
      <c r="A4" s="55" t="s">
        <v>2252</v>
      </c>
      <c r="B4" s="73">
        <f t="shared" ref="B4:Y4" si="1">SUM(B2:B3)</f>
        <v>347</v>
      </c>
      <c r="C4" s="73">
        <f t="shared" si="1"/>
        <v>572</v>
      </c>
      <c r="D4" s="73">
        <f t="shared" si="1"/>
        <v>598</v>
      </c>
      <c r="E4" s="73">
        <f t="shared" si="1"/>
        <v>602</v>
      </c>
      <c r="F4" s="73">
        <f t="shared" si="1"/>
        <v>461</v>
      </c>
      <c r="G4" s="73">
        <f t="shared" si="1"/>
        <v>430</v>
      </c>
      <c r="H4" s="73">
        <f t="shared" si="1"/>
        <v>886</v>
      </c>
      <c r="I4" s="73">
        <f t="shared" si="1"/>
        <v>383</v>
      </c>
      <c r="J4" s="73">
        <f t="shared" si="1"/>
        <v>220</v>
      </c>
      <c r="K4" s="73">
        <f t="shared" si="1"/>
        <v>416</v>
      </c>
      <c r="L4" s="73">
        <f t="shared" si="1"/>
        <v>438</v>
      </c>
      <c r="M4" s="73">
        <f t="shared" si="1"/>
        <v>216</v>
      </c>
      <c r="N4" s="73">
        <f t="shared" si="1"/>
        <v>305</v>
      </c>
      <c r="O4" s="73">
        <f t="shared" si="1"/>
        <v>256</v>
      </c>
      <c r="P4" s="73">
        <f t="shared" si="1"/>
        <v>397</v>
      </c>
      <c r="Q4" s="73">
        <f t="shared" si="1"/>
        <v>361</v>
      </c>
      <c r="R4" s="73">
        <f t="shared" si="1"/>
        <v>313</v>
      </c>
      <c r="S4" s="73">
        <f t="shared" si="1"/>
        <v>301</v>
      </c>
      <c r="T4" s="73">
        <f t="shared" si="1"/>
        <v>383</v>
      </c>
      <c r="U4" s="73">
        <f t="shared" si="1"/>
        <v>220</v>
      </c>
      <c r="V4" s="73">
        <f t="shared" si="1"/>
        <v>254</v>
      </c>
      <c r="W4" s="73">
        <f t="shared" si="1"/>
        <v>393</v>
      </c>
      <c r="X4" s="73">
        <f t="shared" si="1"/>
        <v>313</v>
      </c>
      <c r="Y4" s="73">
        <f t="shared" si="1"/>
        <v>263</v>
      </c>
      <c r="Z4" s="74">
        <f>SUM(Z2:Z3)</f>
        <v>9328</v>
      </c>
      <c r="AA4" s="75">
        <f>SUM(AA2:AA3)</f>
        <v>405.56521739130437</v>
      </c>
      <c r="AB4" s="76" t="s">
        <v>2250</v>
      </c>
      <c r="AC4" s="65">
        <f>AA4*75%</f>
        <v>304.17391304347825</v>
      </c>
    </row>
    <row r="5" spans="1:41" x14ac:dyDescent="0.3">
      <c r="A5" s="68"/>
      <c r="B5" s="67"/>
      <c r="C5" s="67"/>
      <c r="D5" s="67"/>
      <c r="E5" s="67"/>
      <c r="F5" s="67"/>
      <c r="G5" s="67"/>
      <c r="H5" s="67"/>
      <c r="I5" s="67"/>
      <c r="J5" s="69"/>
      <c r="K5" s="69"/>
      <c r="L5" s="69"/>
      <c r="M5" s="69"/>
      <c r="N5" s="69"/>
      <c r="O5" s="69"/>
      <c r="P5" s="69"/>
      <c r="Q5" s="69"/>
      <c r="R5" s="69"/>
      <c r="S5" s="69"/>
      <c r="T5" s="69"/>
      <c r="U5" s="69"/>
      <c r="V5" s="69"/>
      <c r="W5" s="69"/>
      <c r="X5" s="69"/>
      <c r="Y5" s="69"/>
      <c r="Z5" s="67"/>
      <c r="AA5" s="61"/>
      <c r="AB5" s="67"/>
      <c r="AC5" s="67"/>
    </row>
    <row r="6" spans="1:41" x14ac:dyDescent="0.3">
      <c r="A6" s="70"/>
      <c r="B6" s="67"/>
      <c r="C6" s="67"/>
      <c r="D6" s="67"/>
      <c r="E6" s="67"/>
      <c r="F6" s="67"/>
      <c r="G6" s="67"/>
      <c r="H6" s="67"/>
      <c r="I6" s="67"/>
      <c r="J6" s="67"/>
      <c r="K6" s="67"/>
      <c r="L6" s="67"/>
      <c r="M6" s="67"/>
      <c r="N6" s="67"/>
      <c r="O6" s="67"/>
      <c r="P6" s="67"/>
      <c r="Q6" s="67"/>
      <c r="R6" s="67"/>
      <c r="S6" s="67"/>
      <c r="T6" s="67"/>
      <c r="U6" s="67"/>
      <c r="V6" s="67"/>
      <c r="W6" s="67"/>
      <c r="X6" s="67"/>
      <c r="Y6" s="67"/>
      <c r="Z6" s="67"/>
      <c r="AA6" s="61"/>
      <c r="AB6" s="67"/>
      <c r="AC6" s="67"/>
    </row>
    <row r="7" spans="1:41" x14ac:dyDescent="0.3">
      <c r="A7" s="68"/>
      <c r="B7" s="67"/>
      <c r="C7" s="67"/>
      <c r="D7" s="67"/>
      <c r="E7" s="67"/>
      <c r="F7" s="67"/>
      <c r="G7" s="67"/>
      <c r="H7" s="67"/>
      <c r="I7" s="67"/>
      <c r="J7" s="67"/>
      <c r="K7" s="67"/>
      <c r="L7" s="67"/>
      <c r="M7" s="67"/>
      <c r="N7" s="67"/>
      <c r="O7" s="67"/>
      <c r="P7" s="67"/>
      <c r="Q7" s="67"/>
      <c r="R7" s="67"/>
      <c r="S7" s="67"/>
      <c r="T7" s="67"/>
      <c r="U7" s="67"/>
      <c r="V7" s="67"/>
      <c r="W7" s="67"/>
      <c r="X7" s="67"/>
      <c r="Y7" s="67"/>
      <c r="Z7" s="67"/>
      <c r="AA7" s="61"/>
      <c r="AB7" s="67"/>
      <c r="AC7" s="67"/>
    </row>
    <row r="8" spans="1:41" x14ac:dyDescent="0.3">
      <c r="A8" s="70"/>
      <c r="B8" s="67"/>
      <c r="C8" s="67"/>
      <c r="D8" s="67"/>
      <c r="E8" s="67"/>
      <c r="F8" s="67"/>
      <c r="G8" s="67"/>
      <c r="H8" s="67"/>
      <c r="I8" s="67" t="s">
        <v>2149</v>
      </c>
      <c r="J8" s="67" t="s">
        <v>2149</v>
      </c>
      <c r="K8" s="67" t="s">
        <v>2149</v>
      </c>
      <c r="L8" s="67" t="s">
        <v>2149</v>
      </c>
      <c r="M8" s="67"/>
      <c r="N8" s="67"/>
      <c r="O8" s="67"/>
      <c r="P8" s="67"/>
      <c r="Q8" s="67"/>
      <c r="R8" s="67"/>
      <c r="S8" s="67"/>
      <c r="T8" s="67"/>
      <c r="U8" s="67"/>
      <c r="V8" s="67"/>
      <c r="W8" s="67"/>
      <c r="X8" s="67"/>
      <c r="Y8" s="67"/>
      <c r="Z8" s="67"/>
      <c r="AA8" s="67"/>
      <c r="AB8" s="67"/>
      <c r="AC8" s="67"/>
    </row>
    <row r="9" spans="1:41" x14ac:dyDescent="0.3">
      <c r="A9" s="70"/>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spans="1:41" x14ac:dyDescent="0.3">
      <c r="A10" s="70"/>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row>
    <row r="11" spans="1:41" x14ac:dyDescent="0.3">
      <c r="A11" s="70"/>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spans="1:41" x14ac:dyDescent="0.3">
      <c r="A12" s="70"/>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row>
    <row r="16" spans="1:41" x14ac:dyDescent="0.3">
      <c r="I16" s="72" t="s">
        <v>2149</v>
      </c>
      <c r="J16" s="72"/>
      <c r="K16" s="72"/>
      <c r="L16" s="72"/>
      <c r="M16" s="72"/>
    </row>
    <row r="17" spans="9:13" x14ac:dyDescent="0.3">
      <c r="I17" s="72" t="s">
        <v>2149</v>
      </c>
      <c r="J17" s="72"/>
      <c r="K17" s="72"/>
      <c r="L17" s="72"/>
      <c r="M17" s="72"/>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get_x0020_Date xmlns="9c1db5fe-9d73-430a-9be6-76a300f31301" xsi:nil="true"/>
    <lcf76f155ced4ddcb4097134ff3c332f xmlns="9c1db5fe-9d73-430a-9be6-76a300f31301">
      <Terms xmlns="http://schemas.microsoft.com/office/infopath/2007/PartnerControls"/>
    </lcf76f155ced4ddcb4097134ff3c332f>
    <TaxCatchAll xmlns="bf95f7e0-54b0-483a-9312-a0a01b5afc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C2BE3B4E942D4ABEE62D7DCECC92E3" ma:contentTypeVersion="15" ma:contentTypeDescription="Create a new document." ma:contentTypeScope="" ma:versionID="4f8e530c10f0f5e1fb2478ff938778de">
  <xsd:schema xmlns:xsd="http://www.w3.org/2001/XMLSchema" xmlns:xs="http://www.w3.org/2001/XMLSchema" xmlns:p="http://schemas.microsoft.com/office/2006/metadata/properties" xmlns:ns2="9c1db5fe-9d73-430a-9be6-76a300f31301" xmlns:ns3="bf95f7e0-54b0-483a-9312-a0a01b5afc7a" targetNamespace="http://schemas.microsoft.com/office/2006/metadata/properties" ma:root="true" ma:fieldsID="225004247cfc6d290053b9cd793a0f8b" ns2:_="" ns3:_="">
    <xsd:import namespace="9c1db5fe-9d73-430a-9be6-76a300f31301"/>
    <xsd:import namespace="bf95f7e0-54b0-483a-9312-a0a01b5afc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Target_x0020_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db5fe-9d73-430a-9be6-76a300f31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Target_x0020_Date" ma:index="14" nillable="true" ma:displayName="Target Date" ma:format="DateOnly" ma:internalName="Target_x0020_Date">
      <xsd:simpleType>
        <xsd:restriction base="dms:DateTim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fba433-d323-4469-9d85-cf386941f78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95f7e0-54b0-483a-9312-a0a01b5afc7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9ab4dac-d8ec-4363-8787-68c7c45c6258}" ma:internalName="TaxCatchAll" ma:showField="CatchAllData" ma:web="bf95f7e0-54b0-483a-9312-a0a01b5afc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9675E8-0B35-4EA4-818E-CBDF5F4B9BF2}">
  <ds:schemaRefs>
    <ds:schemaRef ds:uri="http://purl.org/dc/terms/"/>
    <ds:schemaRef ds:uri="http://purl.org/dc/elements/1.1/"/>
    <ds:schemaRef ds:uri="http://schemas.microsoft.com/office/2006/metadata/properties"/>
    <ds:schemaRef ds:uri="bf95f7e0-54b0-483a-9312-a0a01b5afc7a"/>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9c1db5fe-9d73-430a-9be6-76a300f31301"/>
  </ds:schemaRefs>
</ds:datastoreItem>
</file>

<file path=customXml/itemProps2.xml><?xml version="1.0" encoding="utf-8"?>
<ds:datastoreItem xmlns:ds="http://schemas.openxmlformats.org/officeDocument/2006/customXml" ds:itemID="{89A1514F-20C1-494F-8DB3-58C319A0C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1db5fe-9d73-430a-9be6-76a300f31301"/>
    <ds:schemaRef ds:uri="bf95f7e0-54b0-483a-9312-a0a01b5afc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3B512-91B6-4070-BB73-2ABDB6EA6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Extant pps 1 April 2025</vt:lpstr>
      <vt:lpstr>LP 2021-2040 Alloc WPP</vt:lpstr>
      <vt:lpstr>LP 2021-2040 Alloc WOPP</vt:lpstr>
      <vt:lpstr>NDP Alloc WPP</vt:lpstr>
      <vt:lpstr>NDP Alloc WOPP</vt:lpstr>
      <vt:lpstr>Windfalls 1-4</vt:lpstr>
      <vt:lpstr>Windfalls 5-9</vt:lpstr>
      <vt:lpstr>Windfalls 10+</vt:lpstr>
      <vt:lpstr>Windfall Allowance</vt:lpstr>
      <vt:lpstr>Windfall allowance calculation</vt:lpstr>
      <vt:lpstr>Housing Supply Plan Period</vt:lpstr>
      <vt:lpstr>5-year HLS calculation</vt:lpstr>
      <vt:lpstr>SUMMARY</vt:lpstr>
      <vt:lpstr>TRAJECTORY GRAPHS</vt:lpstr>
      <vt:lpstr>Housing_Report_24_25_with_trajectory</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Littleboy</dc:creator>
  <cp:keywords/>
  <dc:description/>
  <cp:lastModifiedBy>Michael Burton</cp:lastModifiedBy>
  <cp:revision/>
  <dcterms:created xsi:type="dcterms:W3CDTF">2025-07-16T09:19:01Z</dcterms:created>
  <dcterms:modified xsi:type="dcterms:W3CDTF">2025-07-21T14:30:12Z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0x010100D0C2BE3B4E942D4ABEE62D7DCECC92E3</vt:lpwstr>
  </property>
  <property fmtid="{D5CDD505-2E9C-101B-9397-08002B2CF9AE}" pid="3" name="MediaServiceImageTags">
    <vt:lpwstr/>
  </property>
</Properties>
</file>