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8834E7B5-B126-4C58-B249-A5BB77C5BEFE}" xr6:coauthVersionLast="45" xr6:coauthVersionMax="45" xr10:uidLastSave="{00000000-0000-0000-0000-000000000000}"/>
  <bookViews>
    <workbookView xWindow="-120" yWindow="-120" windowWidth="20730" windowHeight="11160" activeTab="1" xr2:uid="{00000000-000D-0000-FFFF-FFFF00000000}"/>
  </bookViews>
  <sheets>
    <sheet name="All" sheetId="1" r:id="rId1"/>
    <sheet name="Totals" sheetId="2" r:id="rId2"/>
    <sheet name="Local Plan Allocations" sheetId="3" r:id="rId3"/>
    <sheet name="10 Plus" sheetId="6" r:id="rId4"/>
    <sheet name="5 to 9" sheetId="5" r:id="rId5"/>
    <sheet name="1 to 4" sheetId="4" r:id="rId6"/>
    <sheet name="Additional ACP Sites" sheetId="8" r:id="rId7"/>
    <sheet name="Local Plan review Allocations" sheetId="9" r:id="rId8"/>
    <sheet name="Neighbourhood Plan Allocations" sheetId="7" r:id="rId9"/>
    <sheet name="Windfall Allowance" sheetId="11" r:id="rId10"/>
    <sheet name="LP 2001 - 2026" sheetId="14" r:id="rId11"/>
    <sheet name="LPr 2016 -2036" sheetId="13" r:id="rId12"/>
    <sheet name="5 YrHLS" sheetId="16" r:id="rId13"/>
  </sheets>
  <definedNames>
    <definedName name="_xlnm.Print_Area" localSheetId="9">'Windfall Allowance'!$A$1:$X$12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16" l="1"/>
  <c r="B23" i="16" s="1"/>
  <c r="B14" i="16"/>
  <c r="B22" i="16" l="1"/>
  <c r="C10" i="14"/>
  <c r="D10" i="14" s="1"/>
  <c r="E10" i="14" s="1"/>
  <c r="F10" i="14" s="1"/>
  <c r="G10" i="14" s="1"/>
  <c r="H10" i="14" s="1"/>
  <c r="I10" i="14" s="1"/>
  <c r="J10" i="14" s="1"/>
  <c r="K10" i="14" s="1"/>
  <c r="L10" i="14" s="1"/>
  <c r="M10" i="14" s="1"/>
  <c r="N10" i="14" s="1"/>
  <c r="O10" i="14" s="1"/>
  <c r="P10" i="14" s="1"/>
  <c r="Q10" i="14" s="1"/>
  <c r="R10" i="14" s="1"/>
  <c r="S10" i="14" s="1"/>
  <c r="T10" i="14" s="1"/>
  <c r="U10" i="14" s="1"/>
  <c r="V10" i="14" s="1"/>
  <c r="W10" i="14" s="1"/>
  <c r="X10" i="14" s="1"/>
  <c r="Y10" i="14" s="1"/>
  <c r="Z10" i="14" s="1"/>
  <c r="A7" i="14"/>
  <c r="A8" i="14" s="1"/>
  <c r="B5" i="14"/>
  <c r="B11" i="14" s="1"/>
  <c r="B15" i="13"/>
  <c r="B16" i="13" s="1"/>
  <c r="C10" i="13"/>
  <c r="B10" i="13"/>
  <c r="D8" i="13"/>
  <c r="E10" i="13" s="1"/>
  <c r="E8" i="13"/>
  <c r="F10" i="13" s="1"/>
  <c r="B8" i="13"/>
  <c r="B9" i="13" s="1"/>
  <c r="C5" i="13"/>
  <c r="D5" i="13" s="1"/>
  <c r="E5" i="13" s="1"/>
  <c r="C7" i="13"/>
  <c r="D7" i="13" s="1"/>
  <c r="E7" i="13" s="1"/>
  <c r="F7" i="13" s="1"/>
  <c r="G7" i="13" s="1"/>
  <c r="H7" i="13" s="1"/>
  <c r="I7" i="13" s="1"/>
  <c r="J7" i="13" s="1"/>
  <c r="K7" i="13" s="1"/>
  <c r="L7" i="13" s="1"/>
  <c r="M7" i="13" s="1"/>
  <c r="N7" i="13" s="1"/>
  <c r="O7" i="13" s="1"/>
  <c r="P7" i="13" s="1"/>
  <c r="Q7" i="13" s="1"/>
  <c r="R7" i="13" s="1"/>
  <c r="S7" i="13" s="1"/>
  <c r="T7" i="13" s="1"/>
  <c r="U7" i="13" s="1"/>
  <c r="D9" i="13" l="1"/>
  <c r="C15" i="13"/>
  <c r="C16" i="13" s="1"/>
  <c r="E9" i="13"/>
  <c r="C8" i="13"/>
  <c r="E15" i="13"/>
  <c r="E16" i="13" s="1"/>
  <c r="D15" i="13"/>
  <c r="D16" i="13" s="1"/>
  <c r="C5" i="14"/>
  <c r="B6" i="14"/>
  <c r="D10" i="13" l="1"/>
  <c r="C9" i="13"/>
  <c r="B7" i="14"/>
  <c r="B8" i="14" s="1"/>
  <c r="C6" i="14"/>
  <c r="D5" i="14"/>
  <c r="C11" i="14"/>
  <c r="C7" i="14" l="1"/>
  <c r="C8" i="14" s="1"/>
  <c r="E5" i="14"/>
  <c r="D11" i="14"/>
  <c r="D6" i="14"/>
  <c r="D7" i="14" l="1"/>
  <c r="D8" i="14" s="1"/>
  <c r="E11" i="14"/>
  <c r="E6" i="14"/>
  <c r="E7" i="14" s="1"/>
  <c r="E8" i="14" s="1"/>
  <c r="F5" i="14"/>
  <c r="F11" i="14" l="1"/>
  <c r="F6" i="14"/>
  <c r="F7" i="14" s="1"/>
  <c r="F8" i="14" s="1"/>
  <c r="G5" i="14"/>
  <c r="G6" i="14" l="1"/>
  <c r="G7" i="14" s="1"/>
  <c r="G8" i="14" s="1"/>
  <c r="H5" i="14"/>
  <c r="G11" i="14"/>
  <c r="H6" i="14" l="1"/>
  <c r="H7" i="14" s="1"/>
  <c r="H8" i="14" s="1"/>
  <c r="H11" i="14"/>
  <c r="I5" i="14"/>
  <c r="I11" i="14" l="1"/>
  <c r="I6" i="14"/>
  <c r="I7" i="14" s="1"/>
  <c r="I8" i="14" s="1"/>
  <c r="J5" i="14"/>
  <c r="J11" i="14" l="1"/>
  <c r="J6" i="14"/>
  <c r="J7" i="14" s="1"/>
  <c r="J8" i="14" s="1"/>
  <c r="K5" i="14"/>
  <c r="K6" i="14" l="1"/>
  <c r="K7" i="14" s="1"/>
  <c r="K8" i="14" s="1"/>
  <c r="L5" i="14"/>
  <c r="K11" i="14"/>
  <c r="M5" i="14" l="1"/>
  <c r="L11" i="14"/>
  <c r="L6" i="14"/>
  <c r="L7" i="14" s="1"/>
  <c r="L8" i="14" s="1"/>
  <c r="M11" i="14" l="1"/>
  <c r="M6" i="14"/>
  <c r="M7" i="14" s="1"/>
  <c r="M8" i="14" s="1"/>
  <c r="N5" i="14"/>
  <c r="N11" i="14" l="1"/>
  <c r="N6" i="14"/>
  <c r="N7" i="14" s="1"/>
  <c r="N8" i="14" s="1"/>
  <c r="O5" i="14"/>
  <c r="O6" i="14" l="1"/>
  <c r="O7" i="14" s="1"/>
  <c r="O8" i="14" s="1"/>
  <c r="P5" i="14"/>
  <c r="O11" i="14"/>
  <c r="P6" i="14" l="1"/>
  <c r="P7" i="14" s="1"/>
  <c r="P8" i="14" s="1"/>
  <c r="P11" i="14"/>
  <c r="Q5" i="14"/>
  <c r="Q11" i="14" l="1"/>
  <c r="Q6" i="14"/>
  <c r="Q7" i="14" s="1"/>
  <c r="Q8" i="14" s="1"/>
  <c r="R5" i="14"/>
  <c r="S5" i="14" s="1"/>
  <c r="T5" i="14" s="1"/>
  <c r="R11" i="14" l="1"/>
  <c r="R6" i="14"/>
  <c r="R7" i="14" s="1"/>
  <c r="R8" i="14" s="1"/>
  <c r="S6" i="14" l="1"/>
  <c r="S7" i="14" s="1"/>
  <c r="S8" i="14" s="1"/>
  <c r="S11" i="14"/>
  <c r="T11" i="14" l="1"/>
  <c r="T6" i="14"/>
  <c r="T7" i="14" s="1"/>
  <c r="T8" i="14" s="1"/>
  <c r="C4" i="11" l="1"/>
  <c r="D4" i="11"/>
  <c r="E4" i="11"/>
  <c r="F4" i="11"/>
  <c r="G4" i="11"/>
  <c r="H4" i="11"/>
  <c r="I4" i="11"/>
  <c r="J4" i="11"/>
  <c r="K4" i="11"/>
  <c r="L4" i="11"/>
  <c r="M4" i="11"/>
  <c r="N4" i="11"/>
  <c r="O4" i="11"/>
  <c r="P4" i="11"/>
  <c r="Q4" i="11"/>
  <c r="R4" i="11"/>
  <c r="T4" i="11"/>
  <c r="B4" i="11"/>
  <c r="U2" i="11"/>
  <c r="V2" i="11" l="1"/>
  <c r="S3" i="11"/>
  <c r="S4" i="11" s="1"/>
  <c r="X2" i="11"/>
  <c r="U3" i="11" l="1"/>
  <c r="V3" i="11" l="1"/>
  <c r="X3" i="11" s="1"/>
  <c r="X4" i="11" s="1"/>
  <c r="U4" i="11"/>
  <c r="V4" i="11" s="1"/>
  <c r="I4" i="8"/>
  <c r="B6" i="2" s="1"/>
  <c r="AD5" i="2"/>
  <c r="B5" i="16" s="1"/>
  <c r="N5" i="2"/>
  <c r="O5" i="2"/>
  <c r="P5" i="2"/>
  <c r="Q5" i="2"/>
  <c r="R5" i="2"/>
  <c r="U5" i="2"/>
  <c r="V5" i="2"/>
  <c r="W5" i="2"/>
  <c r="X5" i="2"/>
  <c r="Y5" i="2"/>
  <c r="Z5" i="2"/>
  <c r="AA5" i="2"/>
  <c r="AB5" i="2"/>
  <c r="AC5" i="2"/>
  <c r="K10" i="3"/>
  <c r="K12" i="3"/>
  <c r="K13" i="3"/>
  <c r="K14" i="3"/>
  <c r="K18" i="3"/>
  <c r="K20" i="3"/>
  <c r="K21" i="3"/>
  <c r="K22" i="3"/>
  <c r="K23" i="3"/>
  <c r="K25" i="3"/>
  <c r="K26" i="3"/>
  <c r="K27" i="3"/>
  <c r="K28" i="3"/>
  <c r="K29" i="3"/>
  <c r="K30" i="3"/>
  <c r="K31" i="3"/>
  <c r="K32" i="3"/>
  <c r="K34" i="3"/>
  <c r="K35" i="3"/>
  <c r="K36" i="3"/>
  <c r="K38" i="3"/>
  <c r="K39" i="3"/>
  <c r="K40" i="3"/>
  <c r="K42" i="3"/>
  <c r="K43" i="3"/>
  <c r="K44" i="3"/>
  <c r="K45" i="3"/>
  <c r="K46" i="3"/>
  <c r="K47" i="3"/>
  <c r="K48" i="3"/>
  <c r="K49" i="3"/>
  <c r="K50" i="3"/>
  <c r="K51" i="3"/>
  <c r="K52" i="3"/>
  <c r="K53" i="3"/>
  <c r="K54" i="3"/>
  <c r="K55" i="3"/>
  <c r="K56" i="3"/>
  <c r="K58" i="3"/>
  <c r="K60" i="3"/>
  <c r="K61" i="3"/>
  <c r="K62" i="3"/>
  <c r="K63" i="3"/>
  <c r="K64" i="3"/>
  <c r="K65" i="3"/>
  <c r="K67" i="3"/>
  <c r="K68" i="3"/>
  <c r="K70" i="3"/>
  <c r="K71" i="3"/>
  <c r="K72" i="3"/>
  <c r="K73" i="3"/>
  <c r="K74" i="3"/>
  <c r="K75" i="3"/>
  <c r="K76" i="3"/>
  <c r="K77" i="3"/>
  <c r="K78" i="3"/>
  <c r="K79" i="3"/>
  <c r="K80" i="3"/>
  <c r="K81" i="3"/>
  <c r="K82" i="3"/>
  <c r="K84" i="3"/>
  <c r="K85" i="3"/>
  <c r="K86" i="3"/>
  <c r="K87" i="3"/>
  <c r="K89" i="3"/>
  <c r="K90" i="3"/>
  <c r="K91" i="3"/>
  <c r="K92" i="3"/>
  <c r="K93" i="3"/>
  <c r="K94" i="3"/>
  <c r="K97" i="3"/>
  <c r="K98" i="3"/>
  <c r="K99" i="3"/>
  <c r="K100" i="3"/>
  <c r="K101" i="3"/>
  <c r="K2" i="3"/>
  <c r="J4" i="7" l="1"/>
  <c r="C8" i="2" s="1"/>
  <c r="K4" i="7"/>
  <c r="D8" i="2" s="1"/>
  <c r="L4" i="7"/>
  <c r="E8" i="2" s="1"/>
  <c r="M4" i="7"/>
  <c r="F8" i="2" s="1"/>
  <c r="N4" i="7"/>
  <c r="G8" i="2" s="1"/>
  <c r="O4" i="7"/>
  <c r="H8" i="2" s="1"/>
  <c r="P4" i="7"/>
  <c r="I8" i="2" s="1"/>
  <c r="Q4" i="7"/>
  <c r="J8" i="2" s="1"/>
  <c r="R4" i="7"/>
  <c r="K8" i="2" s="1"/>
  <c r="L8" i="2"/>
  <c r="U4" i="7"/>
  <c r="M8" i="2" s="1"/>
  <c r="V4" i="7"/>
  <c r="N8" i="2" s="1"/>
  <c r="W4" i="7"/>
  <c r="O8" i="2" s="1"/>
  <c r="X4" i="7"/>
  <c r="P8" i="2" s="1"/>
  <c r="Y4" i="7"/>
  <c r="Q8" i="2" s="1"/>
  <c r="Z4" i="7"/>
  <c r="R8" i="2" s="1"/>
  <c r="AA4" i="7"/>
  <c r="S8" i="2" s="1"/>
  <c r="AB4" i="7"/>
  <c r="T8" i="2" s="1"/>
  <c r="AC4" i="7"/>
  <c r="U8" i="2" s="1"/>
  <c r="AD4" i="7"/>
  <c r="V8" i="2" s="1"/>
  <c r="AE4" i="7"/>
  <c r="W8" i="2" s="1"/>
  <c r="AF4" i="7"/>
  <c r="X8" i="2" s="1"/>
  <c r="AG4" i="7"/>
  <c r="Y8" i="2" s="1"/>
  <c r="AH4" i="7"/>
  <c r="Z8" i="2" s="1"/>
  <c r="AI4" i="7"/>
  <c r="AA8" i="2" s="1"/>
  <c r="AJ4" i="7"/>
  <c r="AB8" i="2" s="1"/>
  <c r="AK4" i="7"/>
  <c r="AC8" i="2" s="1"/>
  <c r="AL4" i="7"/>
  <c r="AD8" i="2" s="1"/>
  <c r="B12" i="16" s="1"/>
  <c r="AM4" i="7"/>
  <c r="AE8" i="2" s="1"/>
  <c r="I4" i="7"/>
  <c r="B8" i="2" s="1"/>
  <c r="U4" i="9"/>
  <c r="M7" i="2" s="1"/>
  <c r="V4" i="9"/>
  <c r="N7" i="2" s="1"/>
  <c r="W4" i="9"/>
  <c r="O7" i="2" s="1"/>
  <c r="X4" i="9"/>
  <c r="P7" i="2" s="1"/>
  <c r="Y4" i="9"/>
  <c r="Q7" i="2" s="1"/>
  <c r="Z4" i="9"/>
  <c r="R7" i="2" s="1"/>
  <c r="AB4" i="9"/>
  <c r="T7" i="2" s="1"/>
  <c r="AC4" i="9"/>
  <c r="U7" i="2" s="1"/>
  <c r="AD4" i="9"/>
  <c r="V7" i="2" s="1"/>
  <c r="AE4" i="9"/>
  <c r="W7" i="2" s="1"/>
  <c r="AF4" i="9"/>
  <c r="X7" i="2" s="1"/>
  <c r="AG4" i="9"/>
  <c r="Y7" i="2" s="1"/>
  <c r="AH4" i="9"/>
  <c r="Z7" i="2" s="1"/>
  <c r="AI4" i="9"/>
  <c r="AA7" i="2" s="1"/>
  <c r="AJ4" i="9"/>
  <c r="AB7" i="2" s="1"/>
  <c r="AK4" i="9"/>
  <c r="AC7" i="2" s="1"/>
  <c r="AL4" i="9"/>
  <c r="AD7" i="2" s="1"/>
  <c r="AM4" i="9"/>
  <c r="AE7" i="2" s="1"/>
  <c r="AA4" i="9"/>
  <c r="S7" i="2" s="1"/>
  <c r="J4" i="9"/>
  <c r="C7" i="2" s="1"/>
  <c r="K4" i="9"/>
  <c r="D7" i="2" s="1"/>
  <c r="L4" i="9"/>
  <c r="E7" i="2" s="1"/>
  <c r="M4" i="9"/>
  <c r="F7" i="2" s="1"/>
  <c r="N4" i="9"/>
  <c r="G7" i="2" s="1"/>
  <c r="O4" i="9"/>
  <c r="H7" i="2" s="1"/>
  <c r="P4" i="9"/>
  <c r="I7" i="2" s="1"/>
  <c r="Q4" i="9"/>
  <c r="J7" i="2" s="1"/>
  <c r="R4" i="9"/>
  <c r="K7" i="2" s="1"/>
  <c r="S4" i="9"/>
  <c r="L7" i="2" s="1"/>
  <c r="I4" i="9"/>
  <c r="B7" i="2" s="1"/>
  <c r="J4" i="8"/>
  <c r="C6" i="2" s="1"/>
  <c r="K4" i="8"/>
  <c r="D6" i="2" s="1"/>
  <c r="L4" i="8"/>
  <c r="E6" i="2" s="1"/>
  <c r="M4" i="8"/>
  <c r="F6" i="2" s="1"/>
  <c r="N4" i="8"/>
  <c r="G6" i="2" s="1"/>
  <c r="O4" i="8"/>
  <c r="H6" i="2" s="1"/>
  <c r="P4" i="8"/>
  <c r="I6" i="2" s="1"/>
  <c r="Q4" i="8"/>
  <c r="J6" i="2" s="1"/>
  <c r="R4" i="8"/>
  <c r="K6" i="2" s="1"/>
  <c r="S4" i="8"/>
  <c r="L6" i="2" s="1"/>
  <c r="U4" i="8"/>
  <c r="M6" i="2" s="1"/>
  <c r="V4" i="8"/>
  <c r="N6" i="2" s="1"/>
  <c r="W4" i="8"/>
  <c r="O6" i="2" s="1"/>
  <c r="X4" i="8"/>
  <c r="P6" i="2" s="1"/>
  <c r="Y4" i="8"/>
  <c r="Q6" i="2" s="1"/>
  <c r="Z4" i="8"/>
  <c r="R6" i="2" s="1"/>
  <c r="AA4" i="8"/>
  <c r="S6" i="2" s="1"/>
  <c r="AB4" i="8"/>
  <c r="T6" i="2" s="1"/>
  <c r="AC4" i="8"/>
  <c r="U6" i="2" s="1"/>
  <c r="AD4" i="8"/>
  <c r="V6" i="2" s="1"/>
  <c r="AE4" i="8"/>
  <c r="W6" i="2" s="1"/>
  <c r="AF4" i="8"/>
  <c r="X6" i="2" s="1"/>
  <c r="AG4" i="8"/>
  <c r="Y6" i="2" s="1"/>
  <c r="AH4" i="8"/>
  <c r="Z6" i="2" s="1"/>
  <c r="AI4" i="8"/>
  <c r="AA6" i="2" s="1"/>
  <c r="AJ4" i="8"/>
  <c r="AB6" i="2" s="1"/>
  <c r="AK4" i="8"/>
  <c r="AC6" i="2" s="1"/>
  <c r="AL4" i="8"/>
  <c r="AD6" i="2" s="1"/>
  <c r="B10" i="16" s="1"/>
  <c r="AM4" i="8"/>
  <c r="AE6" i="2" s="1"/>
  <c r="AA774" i="4"/>
  <c r="AE5" i="2" s="1"/>
  <c r="U69" i="5"/>
  <c r="N4" i="2" s="1"/>
  <c r="V69" i="5"/>
  <c r="O4" i="2" s="1"/>
  <c r="W69" i="5"/>
  <c r="P4" i="2" s="1"/>
  <c r="X69" i="5"/>
  <c r="Q4" i="2" s="1"/>
  <c r="Y69" i="5"/>
  <c r="R4" i="2" s="1"/>
  <c r="Z69" i="5"/>
  <c r="S4" i="2" s="1"/>
  <c r="AA69" i="5"/>
  <c r="T4" i="2" s="1"/>
  <c r="AB69" i="5"/>
  <c r="U4" i="2" s="1"/>
  <c r="AC69" i="5"/>
  <c r="V4" i="2" s="1"/>
  <c r="AD69" i="5"/>
  <c r="W4" i="2" s="1"/>
  <c r="AE69" i="5"/>
  <c r="X4" i="2" s="1"/>
  <c r="AF69" i="5"/>
  <c r="Y4" i="2" s="1"/>
  <c r="AG69" i="5"/>
  <c r="Z4" i="2" s="1"/>
  <c r="AH69" i="5"/>
  <c r="AA4" i="2" s="1"/>
  <c r="AI69" i="5"/>
  <c r="AB4" i="2" s="1"/>
  <c r="AJ69" i="5"/>
  <c r="AC4" i="2" s="1"/>
  <c r="T69" i="5"/>
  <c r="M4" i="2" s="1"/>
  <c r="AL3" i="5" l="1"/>
  <c r="AL4" i="5"/>
  <c r="AL5" i="5"/>
  <c r="AL6"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K3" i="5"/>
  <c r="AK4" i="5"/>
  <c r="AK5" i="5"/>
  <c r="AK6" i="5"/>
  <c r="AK7" i="5"/>
  <c r="AK8" i="5"/>
  <c r="AK9" i="5"/>
  <c r="AK10" i="5"/>
  <c r="AK11" i="5"/>
  <c r="AK12" i="5"/>
  <c r="AK13" i="5"/>
  <c r="AK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L2" i="5"/>
  <c r="AK2" i="5"/>
  <c r="AL69" i="5" l="1"/>
  <c r="AE4" i="2" s="1"/>
  <c r="AK69" i="5"/>
  <c r="AD4" i="2" s="1"/>
  <c r="B4" i="16" s="1"/>
  <c r="U55" i="6"/>
  <c r="N3" i="2" s="1"/>
  <c r="V55" i="6"/>
  <c r="O3" i="2" s="1"/>
  <c r="W55" i="6"/>
  <c r="P3" i="2" s="1"/>
  <c r="X55" i="6"/>
  <c r="Q3" i="2" s="1"/>
  <c r="Y55" i="6"/>
  <c r="R3" i="2" s="1"/>
  <c r="Z55" i="6"/>
  <c r="S3" i="2" s="1"/>
  <c r="AA55" i="6"/>
  <c r="T3" i="2" s="1"/>
  <c r="AB55" i="6"/>
  <c r="U3" i="2" s="1"/>
  <c r="AC55" i="6"/>
  <c r="V3" i="2" s="1"/>
  <c r="AD55" i="6"/>
  <c r="W3" i="2" s="1"/>
  <c r="AE55" i="6"/>
  <c r="X3" i="2" s="1"/>
  <c r="AF55" i="6"/>
  <c r="Y3" i="2" s="1"/>
  <c r="AG55" i="6"/>
  <c r="Z3" i="2" s="1"/>
  <c r="AH55" i="6"/>
  <c r="AA3" i="2" s="1"/>
  <c r="AI55" i="6"/>
  <c r="AB3" i="2" s="1"/>
  <c r="AJ55" i="6"/>
  <c r="AC3" i="2" s="1"/>
  <c r="AK55" i="6"/>
  <c r="AD3" i="2" s="1"/>
  <c r="B3" i="16" s="1"/>
  <c r="B6" i="16" s="1"/>
  <c r="B7" i="16" s="1"/>
  <c r="AL55" i="6"/>
  <c r="AE3" i="2" s="1"/>
  <c r="T55" i="6"/>
  <c r="M3" i="2" s="1"/>
  <c r="I69" i="5" l="1"/>
  <c r="C4" i="2" s="1"/>
  <c r="J69" i="5"/>
  <c r="D4" i="2" s="1"/>
  <c r="K69" i="5"/>
  <c r="E4" i="2" s="1"/>
  <c r="L69" i="5"/>
  <c r="F4" i="2" s="1"/>
  <c r="M69" i="5"/>
  <c r="G4" i="2" s="1"/>
  <c r="N69" i="5"/>
  <c r="H4" i="2" s="1"/>
  <c r="O69" i="5"/>
  <c r="I4" i="2" s="1"/>
  <c r="P69" i="5"/>
  <c r="J4" i="2" s="1"/>
  <c r="Q69" i="5"/>
  <c r="K4" i="2" s="1"/>
  <c r="R69" i="5"/>
  <c r="L4" i="2" s="1"/>
  <c r="H69" i="5"/>
  <c r="B4" i="2" s="1"/>
  <c r="I55" i="6"/>
  <c r="C3" i="2" s="1"/>
  <c r="J55" i="6"/>
  <c r="D3" i="2" s="1"/>
  <c r="K55" i="6"/>
  <c r="E3" i="2" s="1"/>
  <c r="L55" i="6"/>
  <c r="F3" i="2" s="1"/>
  <c r="M55" i="6"/>
  <c r="G3" i="2" s="1"/>
  <c r="N55" i="6"/>
  <c r="H3" i="2" s="1"/>
  <c r="O55" i="6"/>
  <c r="I3" i="2" s="1"/>
  <c r="P55" i="6"/>
  <c r="J3" i="2" s="1"/>
  <c r="Q55" i="6"/>
  <c r="K3" i="2" s="1"/>
  <c r="R55" i="6"/>
  <c r="L3" i="2" s="1"/>
  <c r="H55" i="6"/>
  <c r="B3" i="2" s="1"/>
  <c r="J103" i="3"/>
  <c r="C2" i="2" s="1"/>
  <c r="L103" i="3"/>
  <c r="E2" i="2" s="1"/>
  <c r="M103" i="3"/>
  <c r="F2" i="2" s="1"/>
  <c r="N103" i="3"/>
  <c r="G2" i="2" s="1"/>
  <c r="O103" i="3"/>
  <c r="H2" i="2" s="1"/>
  <c r="P103" i="3"/>
  <c r="I2" i="2" s="1"/>
  <c r="Q103" i="3"/>
  <c r="J2" i="2" s="1"/>
  <c r="R103" i="3"/>
  <c r="K2" i="2" s="1"/>
  <c r="S103" i="3"/>
  <c r="L2" i="2" s="1"/>
  <c r="I103" i="3"/>
  <c r="K103" i="3" l="1"/>
  <c r="D2" i="2" s="1"/>
  <c r="B2" i="2"/>
  <c r="Z3" i="4"/>
  <c r="AA3" i="4" s="1"/>
  <c r="Z4" i="4"/>
  <c r="AA4" i="4" s="1"/>
  <c r="Z5" i="4"/>
  <c r="AA5" i="4" s="1"/>
  <c r="Z6" i="4"/>
  <c r="AA6" i="4" s="1"/>
  <c r="Z7" i="4"/>
  <c r="AA7" i="4" s="1"/>
  <c r="Z8" i="4"/>
  <c r="AA8" i="4" s="1"/>
  <c r="Z9" i="4"/>
  <c r="AA9" i="4" s="1"/>
  <c r="Z10" i="4"/>
  <c r="AA10" i="4" s="1"/>
  <c r="Z11" i="4"/>
  <c r="AA11" i="4" s="1"/>
  <c r="Z12" i="4"/>
  <c r="AA12" i="4" s="1"/>
  <c r="Z13" i="4"/>
  <c r="AA13" i="4" s="1"/>
  <c r="Z14" i="4"/>
  <c r="AA14" i="4" s="1"/>
  <c r="Z15" i="4"/>
  <c r="AA15" i="4" s="1"/>
  <c r="Z16" i="4"/>
  <c r="AA16" i="4" s="1"/>
  <c r="Z17" i="4"/>
  <c r="AA17" i="4" s="1"/>
  <c r="Z18" i="4"/>
  <c r="AA18" i="4" s="1"/>
  <c r="Z19" i="4"/>
  <c r="AA19" i="4" s="1"/>
  <c r="Z20" i="4"/>
  <c r="AA20" i="4" s="1"/>
  <c r="Z21" i="4"/>
  <c r="AA21" i="4" s="1"/>
  <c r="Z22" i="4"/>
  <c r="AA22" i="4" s="1"/>
  <c r="Z23" i="4"/>
  <c r="AA23" i="4" s="1"/>
  <c r="Z24" i="4"/>
  <c r="AA24" i="4" s="1"/>
  <c r="Z25" i="4"/>
  <c r="AA25" i="4" s="1"/>
  <c r="Z26" i="4"/>
  <c r="AA26" i="4" s="1"/>
  <c r="Z27" i="4"/>
  <c r="AA27" i="4" s="1"/>
  <c r="Z28" i="4"/>
  <c r="AA28" i="4" s="1"/>
  <c r="Z29" i="4"/>
  <c r="AA29" i="4" s="1"/>
  <c r="Z30" i="4"/>
  <c r="AA30" i="4" s="1"/>
  <c r="Z31" i="4"/>
  <c r="AA31" i="4" s="1"/>
  <c r="Z32" i="4"/>
  <c r="AA32" i="4" s="1"/>
  <c r="Z33" i="4"/>
  <c r="AA33" i="4" s="1"/>
  <c r="Z34" i="4"/>
  <c r="AA34" i="4" s="1"/>
  <c r="Z35" i="4"/>
  <c r="AA35" i="4" s="1"/>
  <c r="Z36" i="4"/>
  <c r="AA36" i="4" s="1"/>
  <c r="Z37" i="4"/>
  <c r="AA37" i="4" s="1"/>
  <c r="Z38" i="4"/>
  <c r="AA38" i="4" s="1"/>
  <c r="Z39" i="4"/>
  <c r="AA39" i="4" s="1"/>
  <c r="Z40" i="4"/>
  <c r="AA40" i="4" s="1"/>
  <c r="Z41" i="4"/>
  <c r="AA41" i="4" s="1"/>
  <c r="Z42" i="4"/>
  <c r="AA42" i="4" s="1"/>
  <c r="Z43" i="4"/>
  <c r="AA43" i="4" s="1"/>
  <c r="Z44" i="4"/>
  <c r="AA44" i="4" s="1"/>
  <c r="Z45" i="4"/>
  <c r="AA45" i="4" s="1"/>
  <c r="Z46" i="4"/>
  <c r="AA46" i="4" s="1"/>
  <c r="Z47" i="4"/>
  <c r="AA47" i="4" s="1"/>
  <c r="Z48" i="4"/>
  <c r="AA48" i="4" s="1"/>
  <c r="Z49" i="4"/>
  <c r="AA49" i="4" s="1"/>
  <c r="Z50" i="4"/>
  <c r="AA50" i="4" s="1"/>
  <c r="Z51" i="4"/>
  <c r="AA51" i="4" s="1"/>
  <c r="Z52" i="4"/>
  <c r="AA52" i="4" s="1"/>
  <c r="Z53" i="4"/>
  <c r="AA53" i="4" s="1"/>
  <c r="Z54" i="4"/>
  <c r="AA54" i="4" s="1"/>
  <c r="Z55" i="4"/>
  <c r="AA55" i="4" s="1"/>
  <c r="Z56" i="4"/>
  <c r="AA56" i="4" s="1"/>
  <c r="Z57" i="4"/>
  <c r="AA57" i="4" s="1"/>
  <c r="Z58" i="4"/>
  <c r="AA58" i="4" s="1"/>
  <c r="Z59" i="4"/>
  <c r="AA59" i="4" s="1"/>
  <c r="Z60" i="4"/>
  <c r="AA60" i="4" s="1"/>
  <c r="Z61" i="4"/>
  <c r="AA61" i="4" s="1"/>
  <c r="Z62" i="4"/>
  <c r="AA62" i="4" s="1"/>
  <c r="Z63" i="4"/>
  <c r="AA63" i="4" s="1"/>
  <c r="Z64" i="4"/>
  <c r="AA64" i="4" s="1"/>
  <c r="Z65" i="4"/>
  <c r="AA65" i="4" s="1"/>
  <c r="Z66" i="4"/>
  <c r="AA66" i="4" s="1"/>
  <c r="Z67" i="4"/>
  <c r="AA67" i="4" s="1"/>
  <c r="Z68" i="4"/>
  <c r="AA68" i="4" s="1"/>
  <c r="Z69" i="4"/>
  <c r="AA69" i="4" s="1"/>
  <c r="Z70" i="4"/>
  <c r="AA70" i="4" s="1"/>
  <c r="Z71" i="4"/>
  <c r="AA71" i="4" s="1"/>
  <c r="Z72" i="4"/>
  <c r="AA72" i="4" s="1"/>
  <c r="Z73" i="4"/>
  <c r="AA73" i="4" s="1"/>
  <c r="Z74" i="4"/>
  <c r="AA74" i="4" s="1"/>
  <c r="Z75" i="4"/>
  <c r="AA75" i="4" s="1"/>
  <c r="Z76" i="4"/>
  <c r="AA76" i="4" s="1"/>
  <c r="Z77" i="4"/>
  <c r="AA77" i="4" s="1"/>
  <c r="Z78" i="4"/>
  <c r="AA78" i="4" s="1"/>
  <c r="Z79" i="4"/>
  <c r="AA79" i="4" s="1"/>
  <c r="Z80" i="4"/>
  <c r="AA80" i="4" s="1"/>
  <c r="Z81" i="4"/>
  <c r="AA81" i="4" s="1"/>
  <c r="Z82" i="4"/>
  <c r="AA82" i="4" s="1"/>
  <c r="Z83" i="4"/>
  <c r="AA83" i="4" s="1"/>
  <c r="Z84" i="4"/>
  <c r="AA84" i="4" s="1"/>
  <c r="Z85" i="4"/>
  <c r="AA85" i="4" s="1"/>
  <c r="Z86" i="4"/>
  <c r="AA86" i="4" s="1"/>
  <c r="Z87" i="4"/>
  <c r="AA87" i="4" s="1"/>
  <c r="Z88" i="4"/>
  <c r="AA88" i="4" s="1"/>
  <c r="Z89" i="4"/>
  <c r="AA89" i="4" s="1"/>
  <c r="Z90" i="4"/>
  <c r="AA90" i="4" s="1"/>
  <c r="Z91" i="4"/>
  <c r="AA91" i="4" s="1"/>
  <c r="Z92" i="4"/>
  <c r="AA92" i="4" s="1"/>
  <c r="Z93" i="4"/>
  <c r="AA93" i="4" s="1"/>
  <c r="Z94" i="4"/>
  <c r="AA94" i="4" s="1"/>
  <c r="Z95" i="4"/>
  <c r="AA95" i="4" s="1"/>
  <c r="Z96" i="4"/>
  <c r="AA96" i="4" s="1"/>
  <c r="Z97" i="4"/>
  <c r="AA97" i="4" s="1"/>
  <c r="Z98" i="4"/>
  <c r="AA98" i="4" s="1"/>
  <c r="Z99" i="4"/>
  <c r="AA99" i="4" s="1"/>
  <c r="Z100" i="4"/>
  <c r="AA100" i="4" s="1"/>
  <c r="Z101" i="4"/>
  <c r="AA101" i="4" s="1"/>
  <c r="Z102" i="4"/>
  <c r="AA102" i="4" s="1"/>
  <c r="Z103" i="4"/>
  <c r="AA103" i="4" s="1"/>
  <c r="Z104" i="4"/>
  <c r="AA104" i="4" s="1"/>
  <c r="Z105" i="4"/>
  <c r="AA105" i="4" s="1"/>
  <c r="Z106" i="4"/>
  <c r="AA106" i="4" s="1"/>
  <c r="Z107" i="4"/>
  <c r="AA107" i="4" s="1"/>
  <c r="Z108" i="4"/>
  <c r="AA108" i="4" s="1"/>
  <c r="Z109" i="4"/>
  <c r="AA109" i="4" s="1"/>
  <c r="Z110" i="4"/>
  <c r="AA110" i="4" s="1"/>
  <c r="Z111" i="4"/>
  <c r="AA111" i="4" s="1"/>
  <c r="Z112" i="4"/>
  <c r="AA112" i="4" s="1"/>
  <c r="Z113" i="4"/>
  <c r="AA113" i="4" s="1"/>
  <c r="Z114" i="4"/>
  <c r="AA114" i="4" s="1"/>
  <c r="Z115" i="4"/>
  <c r="AA115" i="4" s="1"/>
  <c r="Z116" i="4"/>
  <c r="AA116" i="4" s="1"/>
  <c r="Z117" i="4"/>
  <c r="AA117" i="4" s="1"/>
  <c r="Z118" i="4"/>
  <c r="AA118" i="4" s="1"/>
  <c r="Z119" i="4"/>
  <c r="AA119" i="4" s="1"/>
  <c r="Z120" i="4"/>
  <c r="AA120" i="4" s="1"/>
  <c r="Z121" i="4"/>
  <c r="AA121" i="4" s="1"/>
  <c r="Z122" i="4"/>
  <c r="AA122" i="4" s="1"/>
  <c r="Z123" i="4"/>
  <c r="AA123" i="4" s="1"/>
  <c r="Z124" i="4"/>
  <c r="AA124" i="4" s="1"/>
  <c r="Z125" i="4"/>
  <c r="AA125" i="4" s="1"/>
  <c r="Z126" i="4"/>
  <c r="AA126" i="4" s="1"/>
  <c r="Z127" i="4"/>
  <c r="AA127" i="4" s="1"/>
  <c r="Z128" i="4"/>
  <c r="AA128" i="4" s="1"/>
  <c r="Z129" i="4"/>
  <c r="AA129" i="4" s="1"/>
  <c r="Z130" i="4"/>
  <c r="AA130" i="4" s="1"/>
  <c r="Z131" i="4"/>
  <c r="AA131" i="4" s="1"/>
  <c r="Z132" i="4"/>
  <c r="AA132" i="4" s="1"/>
  <c r="Z133" i="4"/>
  <c r="AA133" i="4" s="1"/>
  <c r="Z134" i="4"/>
  <c r="AA134" i="4" s="1"/>
  <c r="Z135" i="4"/>
  <c r="AA135" i="4" s="1"/>
  <c r="Z136" i="4"/>
  <c r="AA136" i="4" s="1"/>
  <c r="Z137" i="4"/>
  <c r="AA137" i="4" s="1"/>
  <c r="Z138" i="4"/>
  <c r="AA138" i="4" s="1"/>
  <c r="Z139" i="4"/>
  <c r="AA139" i="4" s="1"/>
  <c r="Z140" i="4"/>
  <c r="AA140" i="4" s="1"/>
  <c r="Z141" i="4"/>
  <c r="AA141" i="4" s="1"/>
  <c r="Z142" i="4"/>
  <c r="AA142" i="4" s="1"/>
  <c r="Z143" i="4"/>
  <c r="AA143" i="4" s="1"/>
  <c r="Z144" i="4"/>
  <c r="AA144" i="4" s="1"/>
  <c r="Z145" i="4"/>
  <c r="AA145" i="4" s="1"/>
  <c r="Z146" i="4"/>
  <c r="AA146" i="4" s="1"/>
  <c r="Z147" i="4"/>
  <c r="AA147" i="4" s="1"/>
  <c r="Z148" i="4"/>
  <c r="AA148" i="4" s="1"/>
  <c r="Z149" i="4"/>
  <c r="AA149" i="4" s="1"/>
  <c r="Z150" i="4"/>
  <c r="AA150" i="4" s="1"/>
  <c r="Z151" i="4"/>
  <c r="AA151" i="4" s="1"/>
  <c r="Z152" i="4"/>
  <c r="AA152" i="4" s="1"/>
  <c r="Z153" i="4"/>
  <c r="AA153" i="4" s="1"/>
  <c r="Z154" i="4"/>
  <c r="AA154" i="4" s="1"/>
  <c r="Z155" i="4"/>
  <c r="AA155" i="4" s="1"/>
  <c r="Z156" i="4"/>
  <c r="AA156" i="4" s="1"/>
  <c r="Z157" i="4"/>
  <c r="AA157" i="4" s="1"/>
  <c r="Z158" i="4"/>
  <c r="AA158" i="4" s="1"/>
  <c r="Z159" i="4"/>
  <c r="AA159" i="4" s="1"/>
  <c r="Z160" i="4"/>
  <c r="AA160" i="4" s="1"/>
  <c r="Z161" i="4"/>
  <c r="AA161" i="4" s="1"/>
  <c r="Z162" i="4"/>
  <c r="AA162" i="4" s="1"/>
  <c r="Z163" i="4"/>
  <c r="AA163" i="4" s="1"/>
  <c r="Z164" i="4"/>
  <c r="AA164" i="4" s="1"/>
  <c r="Z165" i="4"/>
  <c r="AA165" i="4" s="1"/>
  <c r="Z166" i="4"/>
  <c r="AA166" i="4" s="1"/>
  <c r="Z167" i="4"/>
  <c r="AA167" i="4" s="1"/>
  <c r="Z168" i="4"/>
  <c r="AA168" i="4" s="1"/>
  <c r="Z169" i="4"/>
  <c r="AA169" i="4" s="1"/>
  <c r="Z170" i="4"/>
  <c r="AA170" i="4" s="1"/>
  <c r="Z171" i="4"/>
  <c r="AA171" i="4" s="1"/>
  <c r="Z172" i="4"/>
  <c r="AA172" i="4" s="1"/>
  <c r="Z173" i="4"/>
  <c r="AA173" i="4" s="1"/>
  <c r="Z174" i="4"/>
  <c r="AA174" i="4" s="1"/>
  <c r="Z175" i="4"/>
  <c r="AA175" i="4" s="1"/>
  <c r="Z176" i="4"/>
  <c r="AA176" i="4" s="1"/>
  <c r="Z177" i="4"/>
  <c r="AA177" i="4" s="1"/>
  <c r="Z178" i="4"/>
  <c r="AA178" i="4" s="1"/>
  <c r="Z179" i="4"/>
  <c r="AA179" i="4" s="1"/>
  <c r="Z180" i="4"/>
  <c r="AA180" i="4" s="1"/>
  <c r="Z181" i="4"/>
  <c r="AA181" i="4" s="1"/>
  <c r="Z182" i="4"/>
  <c r="AA182" i="4" s="1"/>
  <c r="Z183" i="4"/>
  <c r="AA183" i="4" s="1"/>
  <c r="Z184" i="4"/>
  <c r="AA184" i="4" s="1"/>
  <c r="Z185" i="4"/>
  <c r="AA185" i="4" s="1"/>
  <c r="Z186" i="4"/>
  <c r="AA186" i="4" s="1"/>
  <c r="Z187" i="4"/>
  <c r="AA187" i="4" s="1"/>
  <c r="Z188" i="4"/>
  <c r="AA188" i="4" s="1"/>
  <c r="Z189" i="4"/>
  <c r="AA189" i="4" s="1"/>
  <c r="Z190" i="4"/>
  <c r="AA190" i="4" s="1"/>
  <c r="Z191" i="4"/>
  <c r="AA191" i="4" s="1"/>
  <c r="Z192" i="4"/>
  <c r="AA192" i="4" s="1"/>
  <c r="Z193" i="4"/>
  <c r="AA193" i="4" s="1"/>
  <c r="Z194" i="4"/>
  <c r="AA194" i="4" s="1"/>
  <c r="Z195" i="4"/>
  <c r="AA195" i="4" s="1"/>
  <c r="Z196" i="4"/>
  <c r="AA196" i="4" s="1"/>
  <c r="Z197" i="4"/>
  <c r="AA197" i="4" s="1"/>
  <c r="Z198" i="4"/>
  <c r="AA198" i="4" s="1"/>
  <c r="Z199" i="4"/>
  <c r="AA199" i="4" s="1"/>
  <c r="Z200" i="4"/>
  <c r="AA200" i="4" s="1"/>
  <c r="Z201" i="4"/>
  <c r="AA201" i="4" s="1"/>
  <c r="Z202" i="4"/>
  <c r="AA202" i="4" s="1"/>
  <c r="Z203" i="4"/>
  <c r="AA203" i="4" s="1"/>
  <c r="Z204" i="4"/>
  <c r="AA204" i="4" s="1"/>
  <c r="Z205" i="4"/>
  <c r="AA205" i="4" s="1"/>
  <c r="Z206" i="4"/>
  <c r="AA206" i="4" s="1"/>
  <c r="Z207" i="4"/>
  <c r="AA207" i="4" s="1"/>
  <c r="Z208" i="4"/>
  <c r="AA208" i="4" s="1"/>
  <c r="Z209" i="4"/>
  <c r="AA209" i="4" s="1"/>
  <c r="Z210" i="4"/>
  <c r="AA210" i="4" s="1"/>
  <c r="Z211" i="4"/>
  <c r="AA211" i="4" s="1"/>
  <c r="Z212" i="4"/>
  <c r="AA212" i="4" s="1"/>
  <c r="Z213" i="4"/>
  <c r="AA213" i="4" s="1"/>
  <c r="Z214" i="4"/>
  <c r="AA214" i="4" s="1"/>
  <c r="Z215" i="4"/>
  <c r="AA215" i="4" s="1"/>
  <c r="Z216" i="4"/>
  <c r="AA216" i="4" s="1"/>
  <c r="Z217" i="4"/>
  <c r="AA217" i="4" s="1"/>
  <c r="Z218" i="4"/>
  <c r="AA218" i="4" s="1"/>
  <c r="Z219" i="4"/>
  <c r="AA219" i="4" s="1"/>
  <c r="Z220" i="4"/>
  <c r="AA220" i="4" s="1"/>
  <c r="Z221" i="4"/>
  <c r="AA221" i="4" s="1"/>
  <c r="Z222" i="4"/>
  <c r="AA222" i="4" s="1"/>
  <c r="Z223" i="4"/>
  <c r="AA223" i="4" s="1"/>
  <c r="Z224" i="4"/>
  <c r="AA224" i="4" s="1"/>
  <c r="Z225" i="4"/>
  <c r="AA225" i="4" s="1"/>
  <c r="Z226" i="4"/>
  <c r="AA226" i="4" s="1"/>
  <c r="Z227" i="4"/>
  <c r="AA227" i="4" s="1"/>
  <c r="Z228" i="4"/>
  <c r="AA228" i="4" s="1"/>
  <c r="Z229" i="4"/>
  <c r="AA229" i="4" s="1"/>
  <c r="Z230" i="4"/>
  <c r="AA230" i="4" s="1"/>
  <c r="Z231" i="4"/>
  <c r="AA231" i="4" s="1"/>
  <c r="Z232" i="4"/>
  <c r="AA232" i="4" s="1"/>
  <c r="Z233" i="4"/>
  <c r="AA233" i="4" s="1"/>
  <c r="Z234" i="4"/>
  <c r="AA234" i="4" s="1"/>
  <c r="Z235" i="4"/>
  <c r="AA235" i="4" s="1"/>
  <c r="Z236" i="4"/>
  <c r="AA236" i="4" s="1"/>
  <c r="Z237" i="4"/>
  <c r="AA237" i="4" s="1"/>
  <c r="Z238" i="4"/>
  <c r="AA238" i="4" s="1"/>
  <c r="Z239" i="4"/>
  <c r="AA239" i="4" s="1"/>
  <c r="Z240" i="4"/>
  <c r="AA240" i="4" s="1"/>
  <c r="Z241" i="4"/>
  <c r="AA241" i="4" s="1"/>
  <c r="Z242" i="4"/>
  <c r="AA242" i="4" s="1"/>
  <c r="Z243" i="4"/>
  <c r="AA243" i="4" s="1"/>
  <c r="Z244" i="4"/>
  <c r="AA244" i="4" s="1"/>
  <c r="Z245" i="4"/>
  <c r="AA245" i="4" s="1"/>
  <c r="Z246" i="4"/>
  <c r="AA246" i="4" s="1"/>
  <c r="Z247" i="4"/>
  <c r="AA247" i="4" s="1"/>
  <c r="Z248" i="4"/>
  <c r="AA248" i="4" s="1"/>
  <c r="Z249" i="4"/>
  <c r="AA249" i="4" s="1"/>
  <c r="Z250" i="4"/>
  <c r="AA250" i="4" s="1"/>
  <c r="Z251" i="4"/>
  <c r="AA251" i="4" s="1"/>
  <c r="Z252" i="4"/>
  <c r="AA252" i="4" s="1"/>
  <c r="Z253" i="4"/>
  <c r="AA253" i="4" s="1"/>
  <c r="Z254" i="4"/>
  <c r="AA254" i="4" s="1"/>
  <c r="Z255" i="4"/>
  <c r="AA255" i="4" s="1"/>
  <c r="Z256" i="4"/>
  <c r="AA256" i="4" s="1"/>
  <c r="Z257" i="4"/>
  <c r="AA257" i="4" s="1"/>
  <c r="Z258" i="4"/>
  <c r="AA258" i="4" s="1"/>
  <c r="Z259" i="4"/>
  <c r="AA259" i="4" s="1"/>
  <c r="Z260" i="4"/>
  <c r="AA260" i="4" s="1"/>
  <c r="Z261" i="4"/>
  <c r="AA261" i="4" s="1"/>
  <c r="Z262" i="4"/>
  <c r="AA262" i="4" s="1"/>
  <c r="Z263" i="4"/>
  <c r="AA263" i="4" s="1"/>
  <c r="Z264" i="4"/>
  <c r="AA264" i="4" s="1"/>
  <c r="Z265" i="4"/>
  <c r="AA265" i="4" s="1"/>
  <c r="Z266" i="4"/>
  <c r="AA266" i="4" s="1"/>
  <c r="Z267" i="4"/>
  <c r="AA267" i="4" s="1"/>
  <c r="Z268" i="4"/>
  <c r="AA268" i="4" s="1"/>
  <c r="Z269" i="4"/>
  <c r="AA269" i="4" s="1"/>
  <c r="Z270" i="4"/>
  <c r="AA270" i="4" s="1"/>
  <c r="Z271" i="4"/>
  <c r="AA271" i="4" s="1"/>
  <c r="Z272" i="4"/>
  <c r="AA272" i="4" s="1"/>
  <c r="Z273" i="4"/>
  <c r="AA273" i="4" s="1"/>
  <c r="Z274" i="4"/>
  <c r="AA274" i="4" s="1"/>
  <c r="Z275" i="4"/>
  <c r="AA275" i="4" s="1"/>
  <c r="Z276" i="4"/>
  <c r="AA276" i="4" s="1"/>
  <c r="Z277" i="4"/>
  <c r="AA277" i="4" s="1"/>
  <c r="Z278" i="4"/>
  <c r="AA278" i="4" s="1"/>
  <c r="Z279" i="4"/>
  <c r="AA279" i="4" s="1"/>
  <c r="Z280" i="4"/>
  <c r="AA280" i="4" s="1"/>
  <c r="Z281" i="4"/>
  <c r="AA281" i="4" s="1"/>
  <c r="Z282" i="4"/>
  <c r="AA282" i="4" s="1"/>
  <c r="Z283" i="4"/>
  <c r="AA283" i="4" s="1"/>
  <c r="Z284" i="4"/>
  <c r="AA284" i="4" s="1"/>
  <c r="Z285" i="4"/>
  <c r="AA285" i="4" s="1"/>
  <c r="Z286" i="4"/>
  <c r="AA286" i="4" s="1"/>
  <c r="Z287" i="4"/>
  <c r="AA287" i="4" s="1"/>
  <c r="Z288" i="4"/>
  <c r="AA288" i="4" s="1"/>
  <c r="Z289" i="4"/>
  <c r="AA289" i="4" s="1"/>
  <c r="Z290" i="4"/>
  <c r="AA290" i="4" s="1"/>
  <c r="Z291" i="4"/>
  <c r="AA291" i="4" s="1"/>
  <c r="Z292" i="4"/>
  <c r="AA292" i="4" s="1"/>
  <c r="Z293" i="4"/>
  <c r="AA293" i="4" s="1"/>
  <c r="Z294" i="4"/>
  <c r="AA294" i="4" s="1"/>
  <c r="Z295" i="4"/>
  <c r="AA295" i="4" s="1"/>
  <c r="Z296" i="4"/>
  <c r="AA296" i="4" s="1"/>
  <c r="Z297" i="4"/>
  <c r="AA297" i="4" s="1"/>
  <c r="Z298" i="4"/>
  <c r="AA298" i="4" s="1"/>
  <c r="Z299" i="4"/>
  <c r="AA299" i="4" s="1"/>
  <c r="Z300" i="4"/>
  <c r="AA300" i="4" s="1"/>
  <c r="Z301" i="4"/>
  <c r="AA301" i="4" s="1"/>
  <c r="Z302" i="4"/>
  <c r="AA302" i="4" s="1"/>
  <c r="Z303" i="4"/>
  <c r="AA303" i="4" s="1"/>
  <c r="Z304" i="4"/>
  <c r="AA304" i="4" s="1"/>
  <c r="Z305" i="4"/>
  <c r="AA305" i="4" s="1"/>
  <c r="Z306" i="4"/>
  <c r="AA306" i="4" s="1"/>
  <c r="Z307" i="4"/>
  <c r="AA307" i="4" s="1"/>
  <c r="Z308" i="4"/>
  <c r="AA308" i="4" s="1"/>
  <c r="Z309" i="4"/>
  <c r="AA309" i="4" s="1"/>
  <c r="Z310" i="4"/>
  <c r="AA310" i="4" s="1"/>
  <c r="Z311" i="4"/>
  <c r="AA311" i="4" s="1"/>
  <c r="Z312" i="4"/>
  <c r="AA312" i="4" s="1"/>
  <c r="Z313" i="4"/>
  <c r="AA313" i="4" s="1"/>
  <c r="Z314" i="4"/>
  <c r="AA314" i="4" s="1"/>
  <c r="Z315" i="4"/>
  <c r="AA315" i="4" s="1"/>
  <c r="Z316" i="4"/>
  <c r="AA316" i="4" s="1"/>
  <c r="Z317" i="4"/>
  <c r="AA317" i="4" s="1"/>
  <c r="Z318" i="4"/>
  <c r="AA318" i="4" s="1"/>
  <c r="Z319" i="4"/>
  <c r="AA319" i="4" s="1"/>
  <c r="Z320" i="4"/>
  <c r="AA320" i="4" s="1"/>
  <c r="Z321" i="4"/>
  <c r="AA321" i="4" s="1"/>
  <c r="Z322" i="4"/>
  <c r="AA322" i="4" s="1"/>
  <c r="Z323" i="4"/>
  <c r="AA323" i="4" s="1"/>
  <c r="Z324" i="4"/>
  <c r="AA324" i="4" s="1"/>
  <c r="Z325" i="4"/>
  <c r="AA325" i="4" s="1"/>
  <c r="Z326" i="4"/>
  <c r="AA326" i="4" s="1"/>
  <c r="Z327" i="4"/>
  <c r="AA327" i="4" s="1"/>
  <c r="Z328" i="4"/>
  <c r="AA328" i="4" s="1"/>
  <c r="Z329" i="4"/>
  <c r="AA329" i="4" s="1"/>
  <c r="Z330" i="4"/>
  <c r="AA330" i="4" s="1"/>
  <c r="Z331" i="4"/>
  <c r="AA331" i="4" s="1"/>
  <c r="Z332" i="4"/>
  <c r="AA332" i="4" s="1"/>
  <c r="Z333" i="4"/>
  <c r="AA333" i="4" s="1"/>
  <c r="Z334" i="4"/>
  <c r="AA334" i="4" s="1"/>
  <c r="Z335" i="4"/>
  <c r="AA335" i="4" s="1"/>
  <c r="Z336" i="4"/>
  <c r="AA336" i="4" s="1"/>
  <c r="Z337" i="4"/>
  <c r="AA337" i="4" s="1"/>
  <c r="Z338" i="4"/>
  <c r="AA338" i="4" s="1"/>
  <c r="Z339" i="4"/>
  <c r="AA339" i="4" s="1"/>
  <c r="Z340" i="4"/>
  <c r="AA340" i="4" s="1"/>
  <c r="Z341" i="4"/>
  <c r="AA341" i="4" s="1"/>
  <c r="Z342" i="4"/>
  <c r="AA342" i="4" s="1"/>
  <c r="Z343" i="4"/>
  <c r="AA343" i="4" s="1"/>
  <c r="Z344" i="4"/>
  <c r="AA344" i="4" s="1"/>
  <c r="Z345" i="4"/>
  <c r="AA345" i="4" s="1"/>
  <c r="Z346" i="4"/>
  <c r="AA346" i="4" s="1"/>
  <c r="Z347" i="4"/>
  <c r="AA347" i="4" s="1"/>
  <c r="Z348" i="4"/>
  <c r="AA348" i="4" s="1"/>
  <c r="Z349" i="4"/>
  <c r="AA349" i="4" s="1"/>
  <c r="Z350" i="4"/>
  <c r="AA350" i="4" s="1"/>
  <c r="Z351" i="4"/>
  <c r="AA351" i="4" s="1"/>
  <c r="Z352" i="4"/>
  <c r="AA352" i="4" s="1"/>
  <c r="Z353" i="4"/>
  <c r="AA353" i="4" s="1"/>
  <c r="Z354" i="4"/>
  <c r="AA354" i="4" s="1"/>
  <c r="Z355" i="4"/>
  <c r="AA355" i="4" s="1"/>
  <c r="Z356" i="4"/>
  <c r="AA356" i="4" s="1"/>
  <c r="Z357" i="4"/>
  <c r="AA357" i="4" s="1"/>
  <c r="Z358" i="4"/>
  <c r="AA358" i="4" s="1"/>
  <c r="Z359" i="4"/>
  <c r="AA359" i="4" s="1"/>
  <c r="Z360" i="4"/>
  <c r="AA360" i="4" s="1"/>
  <c r="Z361" i="4"/>
  <c r="AA361" i="4" s="1"/>
  <c r="Z362" i="4"/>
  <c r="AA362" i="4" s="1"/>
  <c r="Z363" i="4"/>
  <c r="AA363" i="4" s="1"/>
  <c r="Z364" i="4"/>
  <c r="AA364" i="4" s="1"/>
  <c r="Z365" i="4"/>
  <c r="AA365" i="4" s="1"/>
  <c r="Z366" i="4"/>
  <c r="AA366" i="4" s="1"/>
  <c r="Z367" i="4"/>
  <c r="AA367" i="4" s="1"/>
  <c r="Z368" i="4"/>
  <c r="AA368" i="4" s="1"/>
  <c r="Z369" i="4"/>
  <c r="AA369" i="4" s="1"/>
  <c r="Z370" i="4"/>
  <c r="AA370" i="4" s="1"/>
  <c r="Z371" i="4"/>
  <c r="AA371" i="4" s="1"/>
  <c r="Z372" i="4"/>
  <c r="AA372" i="4" s="1"/>
  <c r="Z373" i="4"/>
  <c r="AA373" i="4" s="1"/>
  <c r="Z374" i="4"/>
  <c r="AA374" i="4" s="1"/>
  <c r="Z375" i="4"/>
  <c r="AA375" i="4" s="1"/>
  <c r="Z376" i="4"/>
  <c r="AA376" i="4" s="1"/>
  <c r="Z377" i="4"/>
  <c r="AA377" i="4" s="1"/>
  <c r="Z378" i="4"/>
  <c r="AA378" i="4" s="1"/>
  <c r="Z379" i="4"/>
  <c r="AA379" i="4" s="1"/>
  <c r="Z380" i="4"/>
  <c r="AA380" i="4" s="1"/>
  <c r="Z381" i="4"/>
  <c r="AA381" i="4" s="1"/>
  <c r="Z382" i="4"/>
  <c r="AA382" i="4" s="1"/>
  <c r="Z383" i="4"/>
  <c r="AA383" i="4" s="1"/>
  <c r="Z384" i="4"/>
  <c r="AA384" i="4" s="1"/>
  <c r="Z385" i="4"/>
  <c r="AA385" i="4" s="1"/>
  <c r="Z386" i="4"/>
  <c r="AA386" i="4" s="1"/>
  <c r="Z387" i="4"/>
  <c r="AA387" i="4" s="1"/>
  <c r="Z388" i="4"/>
  <c r="AA388" i="4" s="1"/>
  <c r="Z389" i="4"/>
  <c r="AA389" i="4" s="1"/>
  <c r="Z390" i="4"/>
  <c r="AA390" i="4" s="1"/>
  <c r="Z391" i="4"/>
  <c r="AA391" i="4" s="1"/>
  <c r="Z392" i="4"/>
  <c r="AA392" i="4" s="1"/>
  <c r="Z393" i="4"/>
  <c r="AA393" i="4" s="1"/>
  <c r="Z394" i="4"/>
  <c r="AA394" i="4" s="1"/>
  <c r="Z395" i="4"/>
  <c r="AA395" i="4" s="1"/>
  <c r="Z396" i="4"/>
  <c r="AA396" i="4" s="1"/>
  <c r="Z397" i="4"/>
  <c r="AA397" i="4" s="1"/>
  <c r="Z398" i="4"/>
  <c r="AA398" i="4" s="1"/>
  <c r="Z399" i="4"/>
  <c r="AA399" i="4" s="1"/>
  <c r="Z400" i="4"/>
  <c r="AA400" i="4" s="1"/>
  <c r="Z401" i="4"/>
  <c r="AA401" i="4" s="1"/>
  <c r="Z402" i="4"/>
  <c r="AA402" i="4" s="1"/>
  <c r="Z403" i="4"/>
  <c r="AA403" i="4" s="1"/>
  <c r="Z404" i="4"/>
  <c r="AA404" i="4" s="1"/>
  <c r="Z405" i="4"/>
  <c r="AA405" i="4" s="1"/>
  <c r="Z406" i="4"/>
  <c r="AA406" i="4" s="1"/>
  <c r="Z407" i="4"/>
  <c r="AA407" i="4" s="1"/>
  <c r="Z408" i="4"/>
  <c r="AA408" i="4" s="1"/>
  <c r="Z409" i="4"/>
  <c r="AA409" i="4" s="1"/>
  <c r="Z410" i="4"/>
  <c r="AA410" i="4" s="1"/>
  <c r="Z411" i="4"/>
  <c r="AA411" i="4" s="1"/>
  <c r="Z412" i="4"/>
  <c r="AA412" i="4" s="1"/>
  <c r="Z413" i="4"/>
  <c r="AA413" i="4" s="1"/>
  <c r="Z414" i="4"/>
  <c r="AA414" i="4" s="1"/>
  <c r="Z415" i="4"/>
  <c r="AA415" i="4" s="1"/>
  <c r="Z416" i="4"/>
  <c r="AA416" i="4" s="1"/>
  <c r="Z417" i="4"/>
  <c r="AA417" i="4" s="1"/>
  <c r="Z418" i="4"/>
  <c r="AA418" i="4" s="1"/>
  <c r="Z419" i="4"/>
  <c r="AA419" i="4" s="1"/>
  <c r="Z420" i="4"/>
  <c r="AA420" i="4" s="1"/>
  <c r="Z421" i="4"/>
  <c r="AA421" i="4" s="1"/>
  <c r="Z422" i="4"/>
  <c r="AA422" i="4" s="1"/>
  <c r="Z423" i="4"/>
  <c r="AA423" i="4" s="1"/>
  <c r="Z424" i="4"/>
  <c r="AA424" i="4" s="1"/>
  <c r="Z425" i="4"/>
  <c r="AA425" i="4" s="1"/>
  <c r="Z426" i="4"/>
  <c r="AA426" i="4" s="1"/>
  <c r="Z427" i="4"/>
  <c r="AA427" i="4" s="1"/>
  <c r="Z428" i="4"/>
  <c r="AA428" i="4" s="1"/>
  <c r="Z429" i="4"/>
  <c r="AA429" i="4" s="1"/>
  <c r="Z430" i="4"/>
  <c r="AA430" i="4" s="1"/>
  <c r="Z431" i="4"/>
  <c r="AA431" i="4" s="1"/>
  <c r="Z432" i="4"/>
  <c r="AA432" i="4" s="1"/>
  <c r="Z433" i="4"/>
  <c r="AA433" i="4" s="1"/>
  <c r="Z434" i="4"/>
  <c r="AA434" i="4" s="1"/>
  <c r="Z435" i="4"/>
  <c r="AA435" i="4" s="1"/>
  <c r="Z436" i="4"/>
  <c r="AA436" i="4" s="1"/>
  <c r="Z437" i="4"/>
  <c r="AA437" i="4" s="1"/>
  <c r="Z438" i="4"/>
  <c r="AA438" i="4" s="1"/>
  <c r="Z439" i="4"/>
  <c r="AA439" i="4" s="1"/>
  <c r="Z440" i="4"/>
  <c r="AA440" i="4" s="1"/>
  <c r="Z441" i="4"/>
  <c r="AA441" i="4" s="1"/>
  <c r="Z442" i="4"/>
  <c r="AA442" i="4" s="1"/>
  <c r="Z443" i="4"/>
  <c r="AA443" i="4" s="1"/>
  <c r="Z444" i="4"/>
  <c r="AA444" i="4" s="1"/>
  <c r="Z445" i="4"/>
  <c r="AA445" i="4" s="1"/>
  <c r="Z446" i="4"/>
  <c r="AA446" i="4" s="1"/>
  <c r="Z447" i="4"/>
  <c r="AA447" i="4" s="1"/>
  <c r="Z448" i="4"/>
  <c r="AA448" i="4" s="1"/>
  <c r="Z449" i="4"/>
  <c r="AA449" i="4" s="1"/>
  <c r="Z450" i="4"/>
  <c r="AA450" i="4" s="1"/>
  <c r="Z451" i="4"/>
  <c r="AA451" i="4" s="1"/>
  <c r="Z452" i="4"/>
  <c r="AA452" i="4" s="1"/>
  <c r="Z453" i="4"/>
  <c r="AA453" i="4" s="1"/>
  <c r="Z454" i="4"/>
  <c r="AA454" i="4" s="1"/>
  <c r="Z455" i="4"/>
  <c r="AA455" i="4" s="1"/>
  <c r="Z456" i="4"/>
  <c r="AA456" i="4" s="1"/>
  <c r="Z457" i="4"/>
  <c r="AA457" i="4" s="1"/>
  <c r="Z458" i="4"/>
  <c r="AA458" i="4" s="1"/>
  <c r="Z459" i="4"/>
  <c r="AA459" i="4" s="1"/>
  <c r="Z460" i="4"/>
  <c r="AA460" i="4" s="1"/>
  <c r="Z461" i="4"/>
  <c r="AA461" i="4" s="1"/>
  <c r="Z462" i="4"/>
  <c r="AA462" i="4" s="1"/>
  <c r="Z463" i="4"/>
  <c r="AA463" i="4" s="1"/>
  <c r="Z464" i="4"/>
  <c r="AA464" i="4" s="1"/>
  <c r="Z465" i="4"/>
  <c r="AA465" i="4" s="1"/>
  <c r="Z466" i="4"/>
  <c r="AA466" i="4" s="1"/>
  <c r="Z467" i="4"/>
  <c r="AA467" i="4" s="1"/>
  <c r="Z468" i="4"/>
  <c r="AA468" i="4" s="1"/>
  <c r="Z469" i="4"/>
  <c r="AA469" i="4" s="1"/>
  <c r="Z470" i="4"/>
  <c r="AA470" i="4" s="1"/>
  <c r="Z471" i="4"/>
  <c r="AA471" i="4" s="1"/>
  <c r="Z472" i="4"/>
  <c r="AA472" i="4" s="1"/>
  <c r="Z473" i="4"/>
  <c r="AA473" i="4" s="1"/>
  <c r="Z474" i="4"/>
  <c r="AA474" i="4" s="1"/>
  <c r="Z475" i="4"/>
  <c r="AA475" i="4" s="1"/>
  <c r="Z476" i="4"/>
  <c r="AA476" i="4" s="1"/>
  <c r="Z477" i="4"/>
  <c r="AA477" i="4" s="1"/>
  <c r="Z478" i="4"/>
  <c r="AA478" i="4" s="1"/>
  <c r="Z479" i="4"/>
  <c r="AA479" i="4" s="1"/>
  <c r="Z480" i="4"/>
  <c r="AA480" i="4" s="1"/>
  <c r="Z481" i="4"/>
  <c r="AA481" i="4" s="1"/>
  <c r="Z482" i="4"/>
  <c r="AA482" i="4" s="1"/>
  <c r="Z483" i="4"/>
  <c r="AA483" i="4" s="1"/>
  <c r="Z484" i="4"/>
  <c r="AA484" i="4" s="1"/>
  <c r="Z485" i="4"/>
  <c r="AA485" i="4" s="1"/>
  <c r="Z486" i="4"/>
  <c r="AA486" i="4" s="1"/>
  <c r="Z487" i="4"/>
  <c r="AA487" i="4" s="1"/>
  <c r="Z488" i="4"/>
  <c r="AA488" i="4" s="1"/>
  <c r="Z489" i="4"/>
  <c r="AA489" i="4" s="1"/>
  <c r="Z490" i="4"/>
  <c r="AA490" i="4" s="1"/>
  <c r="Z491" i="4"/>
  <c r="AA491" i="4" s="1"/>
  <c r="Z492" i="4"/>
  <c r="AA492" i="4" s="1"/>
  <c r="Z493" i="4"/>
  <c r="AA493" i="4" s="1"/>
  <c r="Z494" i="4"/>
  <c r="AA494" i="4" s="1"/>
  <c r="Z495" i="4"/>
  <c r="AA495" i="4" s="1"/>
  <c r="Z496" i="4"/>
  <c r="AA496" i="4" s="1"/>
  <c r="Z497" i="4"/>
  <c r="AA497" i="4" s="1"/>
  <c r="Z498" i="4"/>
  <c r="AA498" i="4" s="1"/>
  <c r="Z499" i="4"/>
  <c r="AA499" i="4" s="1"/>
  <c r="Z500" i="4"/>
  <c r="AA500" i="4" s="1"/>
  <c r="Z501" i="4"/>
  <c r="AA501" i="4" s="1"/>
  <c r="Z502" i="4"/>
  <c r="AA502" i="4" s="1"/>
  <c r="Z503" i="4"/>
  <c r="AA503" i="4" s="1"/>
  <c r="Z504" i="4"/>
  <c r="AA504" i="4" s="1"/>
  <c r="Z505" i="4"/>
  <c r="AA505" i="4" s="1"/>
  <c r="Z506" i="4"/>
  <c r="AA506" i="4" s="1"/>
  <c r="Z507" i="4"/>
  <c r="AA507" i="4" s="1"/>
  <c r="Z508" i="4"/>
  <c r="AA508" i="4" s="1"/>
  <c r="Z509" i="4"/>
  <c r="AA509" i="4" s="1"/>
  <c r="Z510" i="4"/>
  <c r="AA510" i="4" s="1"/>
  <c r="Z511" i="4"/>
  <c r="AA511" i="4" s="1"/>
  <c r="Z512" i="4"/>
  <c r="AA512" i="4" s="1"/>
  <c r="Z513" i="4"/>
  <c r="AA513" i="4" s="1"/>
  <c r="Z514" i="4"/>
  <c r="AA514" i="4" s="1"/>
  <c r="Z515" i="4"/>
  <c r="AA515" i="4" s="1"/>
  <c r="Z516" i="4"/>
  <c r="AA516" i="4" s="1"/>
  <c r="Z517" i="4"/>
  <c r="AA517" i="4" s="1"/>
  <c r="Z518" i="4"/>
  <c r="AA518" i="4" s="1"/>
  <c r="Z519" i="4"/>
  <c r="AA519" i="4" s="1"/>
  <c r="Z520" i="4"/>
  <c r="AA520" i="4" s="1"/>
  <c r="Z521" i="4"/>
  <c r="AA521" i="4" s="1"/>
  <c r="Z522" i="4"/>
  <c r="AA522" i="4" s="1"/>
  <c r="Z523" i="4"/>
  <c r="AA523" i="4" s="1"/>
  <c r="Z524" i="4"/>
  <c r="AA524" i="4" s="1"/>
  <c r="Z525" i="4"/>
  <c r="AA525" i="4" s="1"/>
  <c r="Z526" i="4"/>
  <c r="AA526" i="4" s="1"/>
  <c r="Z527" i="4"/>
  <c r="AA527" i="4" s="1"/>
  <c r="Z528" i="4"/>
  <c r="AA528" i="4" s="1"/>
  <c r="Z529" i="4"/>
  <c r="AA529" i="4" s="1"/>
  <c r="Z530" i="4"/>
  <c r="AA530" i="4" s="1"/>
  <c r="Z531" i="4"/>
  <c r="AA531" i="4" s="1"/>
  <c r="Z532" i="4"/>
  <c r="AA532" i="4" s="1"/>
  <c r="Z533" i="4"/>
  <c r="AA533" i="4" s="1"/>
  <c r="Z534" i="4"/>
  <c r="AA534" i="4" s="1"/>
  <c r="Z535" i="4"/>
  <c r="AA535" i="4" s="1"/>
  <c r="Z536" i="4"/>
  <c r="AA536" i="4" s="1"/>
  <c r="Z537" i="4"/>
  <c r="AA537" i="4" s="1"/>
  <c r="Z538" i="4"/>
  <c r="AA538" i="4" s="1"/>
  <c r="Z539" i="4"/>
  <c r="AA539" i="4" s="1"/>
  <c r="Z540" i="4"/>
  <c r="AA540" i="4" s="1"/>
  <c r="Z541" i="4"/>
  <c r="AA541" i="4" s="1"/>
  <c r="Z542" i="4"/>
  <c r="AA542" i="4" s="1"/>
  <c r="Z543" i="4"/>
  <c r="AA543" i="4" s="1"/>
  <c r="Z544" i="4"/>
  <c r="AA544" i="4" s="1"/>
  <c r="Z545" i="4"/>
  <c r="AA545" i="4" s="1"/>
  <c r="Z546" i="4"/>
  <c r="AA546" i="4" s="1"/>
  <c r="Z547" i="4"/>
  <c r="AA547" i="4" s="1"/>
  <c r="Z548" i="4"/>
  <c r="AA548" i="4" s="1"/>
  <c r="Z549" i="4"/>
  <c r="AA549" i="4" s="1"/>
  <c r="Z550" i="4"/>
  <c r="AA550" i="4" s="1"/>
  <c r="Z551" i="4"/>
  <c r="AA551" i="4" s="1"/>
  <c r="Z552" i="4"/>
  <c r="AA552" i="4" s="1"/>
  <c r="Z553" i="4"/>
  <c r="AA553" i="4" s="1"/>
  <c r="Z554" i="4"/>
  <c r="AA554" i="4" s="1"/>
  <c r="Z555" i="4"/>
  <c r="AA555" i="4" s="1"/>
  <c r="Z556" i="4"/>
  <c r="AA556" i="4" s="1"/>
  <c r="Z557" i="4"/>
  <c r="AA557" i="4" s="1"/>
  <c r="Z558" i="4"/>
  <c r="AA558" i="4" s="1"/>
  <c r="Z559" i="4"/>
  <c r="AA559" i="4" s="1"/>
  <c r="Z560" i="4"/>
  <c r="AA560" i="4" s="1"/>
  <c r="Z561" i="4"/>
  <c r="AA561" i="4" s="1"/>
  <c r="Z562" i="4"/>
  <c r="AA562" i="4" s="1"/>
  <c r="Z563" i="4"/>
  <c r="AA563" i="4" s="1"/>
  <c r="Z564" i="4"/>
  <c r="AA564" i="4" s="1"/>
  <c r="Z565" i="4"/>
  <c r="AA565" i="4" s="1"/>
  <c r="Z566" i="4"/>
  <c r="AA566" i="4" s="1"/>
  <c r="Z567" i="4"/>
  <c r="AA567" i="4" s="1"/>
  <c r="Z568" i="4"/>
  <c r="AA568" i="4" s="1"/>
  <c r="Z569" i="4"/>
  <c r="AA569" i="4" s="1"/>
  <c r="Z570" i="4"/>
  <c r="AA570" i="4" s="1"/>
  <c r="Z571" i="4"/>
  <c r="AA571" i="4" s="1"/>
  <c r="Z572" i="4"/>
  <c r="AA572" i="4" s="1"/>
  <c r="Z573" i="4"/>
  <c r="AA573" i="4" s="1"/>
  <c r="Z574" i="4"/>
  <c r="AA574" i="4" s="1"/>
  <c r="Z575" i="4"/>
  <c r="AA575" i="4" s="1"/>
  <c r="Z576" i="4"/>
  <c r="AA576" i="4" s="1"/>
  <c r="Z577" i="4"/>
  <c r="AA577" i="4" s="1"/>
  <c r="Z578" i="4"/>
  <c r="AA578" i="4" s="1"/>
  <c r="Z579" i="4"/>
  <c r="AA579" i="4" s="1"/>
  <c r="Z580" i="4"/>
  <c r="AA580" i="4" s="1"/>
  <c r="Z581" i="4"/>
  <c r="AA581" i="4" s="1"/>
  <c r="Z582" i="4"/>
  <c r="AA582" i="4" s="1"/>
  <c r="Z583" i="4"/>
  <c r="AA583" i="4" s="1"/>
  <c r="Z584" i="4"/>
  <c r="AA584" i="4" s="1"/>
  <c r="Z585" i="4"/>
  <c r="AA585" i="4" s="1"/>
  <c r="Z586" i="4"/>
  <c r="AA586" i="4" s="1"/>
  <c r="Z587" i="4"/>
  <c r="AA587" i="4" s="1"/>
  <c r="Z588" i="4"/>
  <c r="AA588" i="4" s="1"/>
  <c r="Z589" i="4"/>
  <c r="AA589" i="4" s="1"/>
  <c r="Z590" i="4"/>
  <c r="AA590" i="4" s="1"/>
  <c r="Z591" i="4"/>
  <c r="AA591" i="4" s="1"/>
  <c r="Z592" i="4"/>
  <c r="AA592" i="4" s="1"/>
  <c r="Z593" i="4"/>
  <c r="AA593" i="4" s="1"/>
  <c r="Z594" i="4"/>
  <c r="AA594" i="4" s="1"/>
  <c r="Z595" i="4"/>
  <c r="AA595" i="4" s="1"/>
  <c r="Z596" i="4"/>
  <c r="AA596" i="4" s="1"/>
  <c r="Z597" i="4"/>
  <c r="AA597" i="4" s="1"/>
  <c r="Z598" i="4"/>
  <c r="AA598" i="4" s="1"/>
  <c r="Z599" i="4"/>
  <c r="AA599" i="4" s="1"/>
  <c r="Z600" i="4"/>
  <c r="AA600" i="4" s="1"/>
  <c r="Z601" i="4"/>
  <c r="AA601" i="4" s="1"/>
  <c r="Z602" i="4"/>
  <c r="AA602" i="4" s="1"/>
  <c r="Z603" i="4"/>
  <c r="AA603" i="4" s="1"/>
  <c r="Z604" i="4"/>
  <c r="AA604" i="4" s="1"/>
  <c r="Z605" i="4"/>
  <c r="AA605" i="4" s="1"/>
  <c r="Z606" i="4"/>
  <c r="AA606" i="4" s="1"/>
  <c r="Z607" i="4"/>
  <c r="AA607" i="4" s="1"/>
  <c r="Z608" i="4"/>
  <c r="AA608" i="4" s="1"/>
  <c r="Z609" i="4"/>
  <c r="AA609" i="4" s="1"/>
  <c r="Z610" i="4"/>
  <c r="AA610" i="4" s="1"/>
  <c r="Z611" i="4"/>
  <c r="AA611" i="4" s="1"/>
  <c r="Z612" i="4"/>
  <c r="AA612" i="4" s="1"/>
  <c r="Z613" i="4"/>
  <c r="AA613" i="4" s="1"/>
  <c r="Z614" i="4"/>
  <c r="AA614" i="4" s="1"/>
  <c r="Z615" i="4"/>
  <c r="AA615" i="4" s="1"/>
  <c r="Z616" i="4"/>
  <c r="AA616" i="4" s="1"/>
  <c r="Z617" i="4"/>
  <c r="AA617" i="4" s="1"/>
  <c r="Z618" i="4"/>
  <c r="AA618" i="4" s="1"/>
  <c r="Z619" i="4"/>
  <c r="AA619" i="4" s="1"/>
  <c r="Z620" i="4"/>
  <c r="AA620" i="4" s="1"/>
  <c r="Z621" i="4"/>
  <c r="AA621" i="4" s="1"/>
  <c r="Z622" i="4"/>
  <c r="AA622" i="4" s="1"/>
  <c r="Z623" i="4"/>
  <c r="AA623" i="4" s="1"/>
  <c r="Z624" i="4"/>
  <c r="AA624" i="4" s="1"/>
  <c r="Z625" i="4"/>
  <c r="AA625" i="4" s="1"/>
  <c r="Z626" i="4"/>
  <c r="AA626" i="4" s="1"/>
  <c r="Z627" i="4"/>
  <c r="AA627" i="4" s="1"/>
  <c r="Z628" i="4"/>
  <c r="AA628" i="4" s="1"/>
  <c r="Z629" i="4"/>
  <c r="AA629" i="4" s="1"/>
  <c r="Z630" i="4"/>
  <c r="AA630" i="4" s="1"/>
  <c r="Z631" i="4"/>
  <c r="AA631" i="4" s="1"/>
  <c r="Z632" i="4"/>
  <c r="AA632" i="4" s="1"/>
  <c r="Z633" i="4"/>
  <c r="AA633" i="4" s="1"/>
  <c r="Z634" i="4"/>
  <c r="AA634" i="4" s="1"/>
  <c r="Z635" i="4"/>
  <c r="AA635" i="4" s="1"/>
  <c r="Z636" i="4"/>
  <c r="AA636" i="4" s="1"/>
  <c r="Z637" i="4"/>
  <c r="AA637" i="4" s="1"/>
  <c r="Z638" i="4"/>
  <c r="AA638" i="4" s="1"/>
  <c r="Z639" i="4"/>
  <c r="AA639" i="4" s="1"/>
  <c r="Z640" i="4"/>
  <c r="AA640" i="4" s="1"/>
  <c r="Z641" i="4"/>
  <c r="AA641" i="4" s="1"/>
  <c r="Z642" i="4"/>
  <c r="AA642" i="4" s="1"/>
  <c r="Z643" i="4"/>
  <c r="AA643" i="4" s="1"/>
  <c r="Z644" i="4"/>
  <c r="AA644" i="4" s="1"/>
  <c r="Z645" i="4"/>
  <c r="AA645" i="4" s="1"/>
  <c r="Z646" i="4"/>
  <c r="AA646" i="4" s="1"/>
  <c r="Z647" i="4"/>
  <c r="AA647" i="4" s="1"/>
  <c r="Z648" i="4"/>
  <c r="AA648" i="4" s="1"/>
  <c r="Z649" i="4"/>
  <c r="AA649" i="4" s="1"/>
  <c r="Z650" i="4"/>
  <c r="AA650" i="4" s="1"/>
  <c r="Z651" i="4"/>
  <c r="AA651" i="4" s="1"/>
  <c r="Z652" i="4"/>
  <c r="AA652" i="4" s="1"/>
  <c r="Z653" i="4"/>
  <c r="AA653" i="4" s="1"/>
  <c r="Z654" i="4"/>
  <c r="AA654" i="4" s="1"/>
  <c r="Z655" i="4"/>
  <c r="AA655" i="4" s="1"/>
  <c r="Z656" i="4"/>
  <c r="AA656" i="4" s="1"/>
  <c r="Z657" i="4"/>
  <c r="AA657" i="4" s="1"/>
  <c r="Z658" i="4"/>
  <c r="AA658" i="4" s="1"/>
  <c r="Z659" i="4"/>
  <c r="AA659" i="4" s="1"/>
  <c r="Z660" i="4"/>
  <c r="AA660" i="4" s="1"/>
  <c r="Z661" i="4"/>
  <c r="AA661" i="4" s="1"/>
  <c r="Z662" i="4"/>
  <c r="AA662" i="4" s="1"/>
  <c r="Z663" i="4"/>
  <c r="AA663" i="4" s="1"/>
  <c r="Z664" i="4"/>
  <c r="AA664" i="4" s="1"/>
  <c r="Z665" i="4"/>
  <c r="AA665" i="4" s="1"/>
  <c r="Z666" i="4"/>
  <c r="AA666" i="4" s="1"/>
  <c r="Z667" i="4"/>
  <c r="AA667" i="4" s="1"/>
  <c r="Z668" i="4"/>
  <c r="AA668" i="4" s="1"/>
  <c r="Z669" i="4"/>
  <c r="AA669" i="4" s="1"/>
  <c r="Z670" i="4"/>
  <c r="AA670" i="4" s="1"/>
  <c r="Z671" i="4"/>
  <c r="AA671" i="4" s="1"/>
  <c r="Z672" i="4"/>
  <c r="AA672" i="4" s="1"/>
  <c r="Z673" i="4"/>
  <c r="AA673" i="4" s="1"/>
  <c r="Z674" i="4"/>
  <c r="AA674" i="4" s="1"/>
  <c r="Z675" i="4"/>
  <c r="AA675" i="4" s="1"/>
  <c r="Z676" i="4"/>
  <c r="AA676" i="4" s="1"/>
  <c r="Z677" i="4"/>
  <c r="AA677" i="4" s="1"/>
  <c r="Z678" i="4"/>
  <c r="AA678" i="4" s="1"/>
  <c r="Z679" i="4"/>
  <c r="AA679" i="4" s="1"/>
  <c r="Z680" i="4"/>
  <c r="AA680" i="4" s="1"/>
  <c r="Z681" i="4"/>
  <c r="AA681" i="4" s="1"/>
  <c r="Z682" i="4"/>
  <c r="AA682" i="4" s="1"/>
  <c r="Z683" i="4"/>
  <c r="AA683" i="4" s="1"/>
  <c r="Z684" i="4"/>
  <c r="AA684" i="4" s="1"/>
  <c r="Z685" i="4"/>
  <c r="AA685" i="4" s="1"/>
  <c r="Z686" i="4"/>
  <c r="AA686" i="4" s="1"/>
  <c r="Z687" i="4"/>
  <c r="AA687" i="4" s="1"/>
  <c r="Z688" i="4"/>
  <c r="AA688" i="4" s="1"/>
  <c r="Z689" i="4"/>
  <c r="AA689" i="4" s="1"/>
  <c r="Z690" i="4"/>
  <c r="AA690" i="4" s="1"/>
  <c r="Z691" i="4"/>
  <c r="AA691" i="4" s="1"/>
  <c r="Z692" i="4"/>
  <c r="AA692" i="4" s="1"/>
  <c r="Z693" i="4"/>
  <c r="AA693" i="4" s="1"/>
  <c r="Z694" i="4"/>
  <c r="AA694" i="4" s="1"/>
  <c r="Z695" i="4"/>
  <c r="AA695" i="4" s="1"/>
  <c r="Z696" i="4"/>
  <c r="AA696" i="4" s="1"/>
  <c r="Z697" i="4"/>
  <c r="AA697" i="4" s="1"/>
  <c r="Z698" i="4"/>
  <c r="AA698" i="4" s="1"/>
  <c r="Z699" i="4"/>
  <c r="AA699" i="4" s="1"/>
  <c r="Z700" i="4"/>
  <c r="AA700" i="4" s="1"/>
  <c r="Z701" i="4"/>
  <c r="AA701" i="4" s="1"/>
  <c r="Z702" i="4"/>
  <c r="AA702" i="4" s="1"/>
  <c r="Z703" i="4"/>
  <c r="AA703" i="4" s="1"/>
  <c r="Z704" i="4"/>
  <c r="AA704" i="4" s="1"/>
  <c r="Z705" i="4"/>
  <c r="AA705" i="4" s="1"/>
  <c r="Z706" i="4"/>
  <c r="AA706" i="4" s="1"/>
  <c r="Z707" i="4"/>
  <c r="AA707" i="4" s="1"/>
  <c r="Z708" i="4"/>
  <c r="AA708" i="4" s="1"/>
  <c r="Z709" i="4"/>
  <c r="AA709" i="4" s="1"/>
  <c r="Z710" i="4"/>
  <c r="AA710" i="4" s="1"/>
  <c r="Z711" i="4"/>
  <c r="AA711" i="4" s="1"/>
  <c r="Z712" i="4"/>
  <c r="AA712" i="4" s="1"/>
  <c r="Z713" i="4"/>
  <c r="AA713" i="4" s="1"/>
  <c r="Z714" i="4"/>
  <c r="AA714" i="4" s="1"/>
  <c r="Z715" i="4"/>
  <c r="AA715" i="4" s="1"/>
  <c r="Z716" i="4"/>
  <c r="AA716" i="4" s="1"/>
  <c r="Z717" i="4"/>
  <c r="AA717" i="4" s="1"/>
  <c r="Z718" i="4"/>
  <c r="AA718" i="4" s="1"/>
  <c r="Z719" i="4"/>
  <c r="AA719" i="4" s="1"/>
  <c r="Z720" i="4"/>
  <c r="AA720" i="4" s="1"/>
  <c r="Z721" i="4"/>
  <c r="AA721" i="4" s="1"/>
  <c r="Z722" i="4"/>
  <c r="AA722" i="4" s="1"/>
  <c r="Z723" i="4"/>
  <c r="AA723" i="4" s="1"/>
  <c r="Z724" i="4"/>
  <c r="AA724" i="4" s="1"/>
  <c r="Z725" i="4"/>
  <c r="AA725" i="4" s="1"/>
  <c r="Z726" i="4"/>
  <c r="AA726" i="4" s="1"/>
  <c r="Z727" i="4"/>
  <c r="AA727" i="4" s="1"/>
  <c r="Z728" i="4"/>
  <c r="AA728" i="4" s="1"/>
  <c r="Z729" i="4"/>
  <c r="AA729" i="4" s="1"/>
  <c r="Z730" i="4"/>
  <c r="AA730" i="4" s="1"/>
  <c r="Z731" i="4"/>
  <c r="AA731" i="4" s="1"/>
  <c r="Z732" i="4"/>
  <c r="AA732" i="4" s="1"/>
  <c r="Z733" i="4"/>
  <c r="AA733" i="4" s="1"/>
  <c r="Z734" i="4"/>
  <c r="AA734" i="4" s="1"/>
  <c r="Z735" i="4"/>
  <c r="AA735" i="4" s="1"/>
  <c r="Z736" i="4"/>
  <c r="AA736" i="4" s="1"/>
  <c r="Z737" i="4"/>
  <c r="AA737" i="4" s="1"/>
  <c r="Z738" i="4"/>
  <c r="AA738" i="4" s="1"/>
  <c r="Z739" i="4"/>
  <c r="AA739" i="4" s="1"/>
  <c r="Z740" i="4"/>
  <c r="AA740" i="4" s="1"/>
  <c r="Z741" i="4"/>
  <c r="AA741" i="4" s="1"/>
  <c r="Z742" i="4"/>
  <c r="AA742" i="4" s="1"/>
  <c r="Z743" i="4"/>
  <c r="AA743" i="4" s="1"/>
  <c r="Z744" i="4"/>
  <c r="AA744" i="4" s="1"/>
  <c r="Z745" i="4"/>
  <c r="AA745" i="4" s="1"/>
  <c r="Z746" i="4"/>
  <c r="AA746" i="4" s="1"/>
  <c r="Z747" i="4"/>
  <c r="AA747" i="4" s="1"/>
  <c r="Z748" i="4"/>
  <c r="AA748" i="4" s="1"/>
  <c r="Z749" i="4"/>
  <c r="AA749" i="4" s="1"/>
  <c r="Z750" i="4"/>
  <c r="AA750" i="4" s="1"/>
  <c r="Z751" i="4"/>
  <c r="AA751" i="4" s="1"/>
  <c r="Z752" i="4"/>
  <c r="AA752" i="4" s="1"/>
  <c r="Z753" i="4"/>
  <c r="AA753" i="4" s="1"/>
  <c r="Z754" i="4"/>
  <c r="AA754" i="4" s="1"/>
  <c r="Z755" i="4"/>
  <c r="AA755" i="4" s="1"/>
  <c r="Z756" i="4"/>
  <c r="AA756" i="4" s="1"/>
  <c r="Z757" i="4"/>
  <c r="AA757" i="4" s="1"/>
  <c r="Z758" i="4"/>
  <c r="AA758" i="4" s="1"/>
  <c r="Z759" i="4"/>
  <c r="AA759" i="4" s="1"/>
  <c r="Z760" i="4"/>
  <c r="AA760" i="4" s="1"/>
  <c r="Z761" i="4"/>
  <c r="AA761" i="4" s="1"/>
  <c r="Z762" i="4"/>
  <c r="AA762" i="4" s="1"/>
  <c r="Z763" i="4"/>
  <c r="AA763" i="4" s="1"/>
  <c r="Z764" i="4"/>
  <c r="AA764" i="4" s="1"/>
  <c r="Z765" i="4"/>
  <c r="AA765" i="4" s="1"/>
  <c r="Z766" i="4"/>
  <c r="AA766" i="4" s="1"/>
  <c r="Z767" i="4"/>
  <c r="AA767" i="4" s="1"/>
  <c r="Z768" i="4"/>
  <c r="AA768" i="4" s="1"/>
  <c r="Z769" i="4"/>
  <c r="AA769" i="4" s="1"/>
  <c r="Z770" i="4"/>
  <c r="AA770" i="4" s="1"/>
  <c r="Z771" i="4"/>
  <c r="AA771" i="4" s="1"/>
  <c r="Z772" i="4"/>
  <c r="AA772" i="4" s="1"/>
  <c r="Z773" i="4"/>
  <c r="AA773" i="4" s="1"/>
  <c r="Z2" i="4"/>
  <c r="AA2" i="4" s="1"/>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T354" i="4"/>
  <c r="T355" i="4"/>
  <c r="T356" i="4"/>
  <c r="T357" i="4"/>
  <c r="T358" i="4"/>
  <c r="T359" i="4"/>
  <c r="T360" i="4"/>
  <c r="T361" i="4"/>
  <c r="T362" i="4"/>
  <c r="T363" i="4"/>
  <c r="T364" i="4"/>
  <c r="T365" i="4"/>
  <c r="T366" i="4"/>
  <c r="T367" i="4"/>
  <c r="T368" i="4"/>
  <c r="T369" i="4"/>
  <c r="T370" i="4"/>
  <c r="T371" i="4"/>
  <c r="T372" i="4"/>
  <c r="T373" i="4"/>
  <c r="T374" i="4"/>
  <c r="T375" i="4"/>
  <c r="T376" i="4"/>
  <c r="T377" i="4"/>
  <c r="T378" i="4"/>
  <c r="T379" i="4"/>
  <c r="T380" i="4"/>
  <c r="T381" i="4"/>
  <c r="T382" i="4"/>
  <c r="T383" i="4"/>
  <c r="T384" i="4"/>
  <c r="T385" i="4"/>
  <c r="T386" i="4"/>
  <c r="T387" i="4"/>
  <c r="T388" i="4"/>
  <c r="T389" i="4"/>
  <c r="T390" i="4"/>
  <c r="T391" i="4"/>
  <c r="T392" i="4"/>
  <c r="T393" i="4"/>
  <c r="T394" i="4"/>
  <c r="T395" i="4"/>
  <c r="T396" i="4"/>
  <c r="T397" i="4"/>
  <c r="T398" i="4"/>
  <c r="T399" i="4"/>
  <c r="T400" i="4"/>
  <c r="T401" i="4"/>
  <c r="T402" i="4"/>
  <c r="T403" i="4"/>
  <c r="T404" i="4"/>
  <c r="T405" i="4"/>
  <c r="T406" i="4"/>
  <c r="T407" i="4"/>
  <c r="T408" i="4"/>
  <c r="T409" i="4"/>
  <c r="T410" i="4"/>
  <c r="T411" i="4"/>
  <c r="T412" i="4"/>
  <c r="T413" i="4"/>
  <c r="T414" i="4"/>
  <c r="T415" i="4"/>
  <c r="T416" i="4"/>
  <c r="T417" i="4"/>
  <c r="T418" i="4"/>
  <c r="T419" i="4"/>
  <c r="T420" i="4"/>
  <c r="T421" i="4"/>
  <c r="T422" i="4"/>
  <c r="T423" i="4"/>
  <c r="T424" i="4"/>
  <c r="T425" i="4"/>
  <c r="T426" i="4"/>
  <c r="T427" i="4"/>
  <c r="T428" i="4"/>
  <c r="T429" i="4"/>
  <c r="T430" i="4"/>
  <c r="T431" i="4"/>
  <c r="T432" i="4"/>
  <c r="T433" i="4"/>
  <c r="T434" i="4"/>
  <c r="T435" i="4"/>
  <c r="T436" i="4"/>
  <c r="T437" i="4"/>
  <c r="T438" i="4"/>
  <c r="T439" i="4"/>
  <c r="T440" i="4"/>
  <c r="T441" i="4"/>
  <c r="T442" i="4"/>
  <c r="T443" i="4"/>
  <c r="T444" i="4"/>
  <c r="T445" i="4"/>
  <c r="T446" i="4"/>
  <c r="T447" i="4"/>
  <c r="T448" i="4"/>
  <c r="T449" i="4"/>
  <c r="T450" i="4"/>
  <c r="T451" i="4"/>
  <c r="T452" i="4"/>
  <c r="T453" i="4"/>
  <c r="T454" i="4"/>
  <c r="T455" i="4"/>
  <c r="T456" i="4"/>
  <c r="T457" i="4"/>
  <c r="T458" i="4"/>
  <c r="T459" i="4"/>
  <c r="T460" i="4"/>
  <c r="T461" i="4"/>
  <c r="T462" i="4"/>
  <c r="T463" i="4"/>
  <c r="T464" i="4"/>
  <c r="T465" i="4"/>
  <c r="T466" i="4"/>
  <c r="T467" i="4"/>
  <c r="T468" i="4"/>
  <c r="T469" i="4"/>
  <c r="T470" i="4"/>
  <c r="T471" i="4"/>
  <c r="T472" i="4"/>
  <c r="T473" i="4"/>
  <c r="T474" i="4"/>
  <c r="T475" i="4"/>
  <c r="T476" i="4"/>
  <c r="T477" i="4"/>
  <c r="T478" i="4"/>
  <c r="T479" i="4"/>
  <c r="T480" i="4"/>
  <c r="T481" i="4"/>
  <c r="T482" i="4"/>
  <c r="T483" i="4"/>
  <c r="T484" i="4"/>
  <c r="T485" i="4"/>
  <c r="T486" i="4"/>
  <c r="T487" i="4"/>
  <c r="T488" i="4"/>
  <c r="T489" i="4"/>
  <c r="T490" i="4"/>
  <c r="T491" i="4"/>
  <c r="T492" i="4"/>
  <c r="T493" i="4"/>
  <c r="T494" i="4"/>
  <c r="T495" i="4"/>
  <c r="T496" i="4"/>
  <c r="T497" i="4"/>
  <c r="T498" i="4"/>
  <c r="T499" i="4"/>
  <c r="T500" i="4"/>
  <c r="T501" i="4"/>
  <c r="T502" i="4"/>
  <c r="T503" i="4"/>
  <c r="T504" i="4"/>
  <c r="T505" i="4"/>
  <c r="T506" i="4"/>
  <c r="T507" i="4"/>
  <c r="T508" i="4"/>
  <c r="T509" i="4"/>
  <c r="T510" i="4"/>
  <c r="T511" i="4"/>
  <c r="T512" i="4"/>
  <c r="T513" i="4"/>
  <c r="T514" i="4"/>
  <c r="T515" i="4"/>
  <c r="T516" i="4"/>
  <c r="T517" i="4"/>
  <c r="T518" i="4"/>
  <c r="T519" i="4"/>
  <c r="T520" i="4"/>
  <c r="T521" i="4"/>
  <c r="T522" i="4"/>
  <c r="T523" i="4"/>
  <c r="T524" i="4"/>
  <c r="T525" i="4"/>
  <c r="T526" i="4"/>
  <c r="T527" i="4"/>
  <c r="T528" i="4"/>
  <c r="T529" i="4"/>
  <c r="T530" i="4"/>
  <c r="T531" i="4"/>
  <c r="T532" i="4"/>
  <c r="T533" i="4"/>
  <c r="T534" i="4"/>
  <c r="T535" i="4"/>
  <c r="T536" i="4"/>
  <c r="T537" i="4"/>
  <c r="T538" i="4"/>
  <c r="T539" i="4"/>
  <c r="T540" i="4"/>
  <c r="T541" i="4"/>
  <c r="T542" i="4"/>
  <c r="T543" i="4"/>
  <c r="T544" i="4"/>
  <c r="T545" i="4"/>
  <c r="T546" i="4"/>
  <c r="T547" i="4"/>
  <c r="T548" i="4"/>
  <c r="T549" i="4"/>
  <c r="T550" i="4"/>
  <c r="T551" i="4"/>
  <c r="T552" i="4"/>
  <c r="T553" i="4"/>
  <c r="T554" i="4"/>
  <c r="T555" i="4"/>
  <c r="T556" i="4"/>
  <c r="T557" i="4"/>
  <c r="T558" i="4"/>
  <c r="T559" i="4"/>
  <c r="T560" i="4"/>
  <c r="T561" i="4"/>
  <c r="T562" i="4"/>
  <c r="T563" i="4"/>
  <c r="T564" i="4"/>
  <c r="T565" i="4"/>
  <c r="T566" i="4"/>
  <c r="T567" i="4"/>
  <c r="T568" i="4"/>
  <c r="T569" i="4"/>
  <c r="T570" i="4"/>
  <c r="T571" i="4"/>
  <c r="T572" i="4"/>
  <c r="T573" i="4"/>
  <c r="T574" i="4"/>
  <c r="T575" i="4"/>
  <c r="T576" i="4"/>
  <c r="T577" i="4"/>
  <c r="T578" i="4"/>
  <c r="T579" i="4"/>
  <c r="T580" i="4"/>
  <c r="T581" i="4"/>
  <c r="T582" i="4"/>
  <c r="T583" i="4"/>
  <c r="T584" i="4"/>
  <c r="T585" i="4"/>
  <c r="T586" i="4"/>
  <c r="T587" i="4"/>
  <c r="T588" i="4"/>
  <c r="T589" i="4"/>
  <c r="T590" i="4"/>
  <c r="T591" i="4"/>
  <c r="T592" i="4"/>
  <c r="T593" i="4"/>
  <c r="T594" i="4"/>
  <c r="T595" i="4"/>
  <c r="T596" i="4"/>
  <c r="T597" i="4"/>
  <c r="T598" i="4"/>
  <c r="T599" i="4"/>
  <c r="T600" i="4"/>
  <c r="T601" i="4"/>
  <c r="T602" i="4"/>
  <c r="T603" i="4"/>
  <c r="T604" i="4"/>
  <c r="T605" i="4"/>
  <c r="T606" i="4"/>
  <c r="T607" i="4"/>
  <c r="T608" i="4"/>
  <c r="T609" i="4"/>
  <c r="T610" i="4"/>
  <c r="T611" i="4"/>
  <c r="T612" i="4"/>
  <c r="T613" i="4"/>
  <c r="T614" i="4"/>
  <c r="T615" i="4"/>
  <c r="T616" i="4"/>
  <c r="T617" i="4"/>
  <c r="T618" i="4"/>
  <c r="T619" i="4"/>
  <c r="T620" i="4"/>
  <c r="T621" i="4"/>
  <c r="T622" i="4"/>
  <c r="T623" i="4"/>
  <c r="T624" i="4"/>
  <c r="T625" i="4"/>
  <c r="T626" i="4"/>
  <c r="T627" i="4"/>
  <c r="T628" i="4"/>
  <c r="T629" i="4"/>
  <c r="T630" i="4"/>
  <c r="T631" i="4"/>
  <c r="T632" i="4"/>
  <c r="T633" i="4"/>
  <c r="T634" i="4"/>
  <c r="T635" i="4"/>
  <c r="T636" i="4"/>
  <c r="T637" i="4"/>
  <c r="T638" i="4"/>
  <c r="T639" i="4"/>
  <c r="T640" i="4"/>
  <c r="T641" i="4"/>
  <c r="T642" i="4"/>
  <c r="T643" i="4"/>
  <c r="T644" i="4"/>
  <c r="T645" i="4"/>
  <c r="T646" i="4"/>
  <c r="T647" i="4"/>
  <c r="T648" i="4"/>
  <c r="T649" i="4"/>
  <c r="T650" i="4"/>
  <c r="T651" i="4"/>
  <c r="T652" i="4"/>
  <c r="T653" i="4"/>
  <c r="T654" i="4"/>
  <c r="T655" i="4"/>
  <c r="T656" i="4"/>
  <c r="T657" i="4"/>
  <c r="T658" i="4"/>
  <c r="T659" i="4"/>
  <c r="T660" i="4"/>
  <c r="T661" i="4"/>
  <c r="T662" i="4"/>
  <c r="T663" i="4"/>
  <c r="T664" i="4"/>
  <c r="T665" i="4"/>
  <c r="T666" i="4"/>
  <c r="T667" i="4"/>
  <c r="T668" i="4"/>
  <c r="T669" i="4"/>
  <c r="T670" i="4"/>
  <c r="T671" i="4"/>
  <c r="T672" i="4"/>
  <c r="T673" i="4"/>
  <c r="T674" i="4"/>
  <c r="T675" i="4"/>
  <c r="T676" i="4"/>
  <c r="T677" i="4"/>
  <c r="T678" i="4"/>
  <c r="T679" i="4"/>
  <c r="T680" i="4"/>
  <c r="T681" i="4"/>
  <c r="T682" i="4"/>
  <c r="T683" i="4"/>
  <c r="T684" i="4"/>
  <c r="T685" i="4"/>
  <c r="T686" i="4"/>
  <c r="T687" i="4"/>
  <c r="T688" i="4"/>
  <c r="T689" i="4"/>
  <c r="T690" i="4"/>
  <c r="T691" i="4"/>
  <c r="T692" i="4"/>
  <c r="T693" i="4"/>
  <c r="T694" i="4"/>
  <c r="T695" i="4"/>
  <c r="T696" i="4"/>
  <c r="T697" i="4"/>
  <c r="T698" i="4"/>
  <c r="T699" i="4"/>
  <c r="T700" i="4"/>
  <c r="T701" i="4"/>
  <c r="T702" i="4"/>
  <c r="T703" i="4"/>
  <c r="T704" i="4"/>
  <c r="T705" i="4"/>
  <c r="T706" i="4"/>
  <c r="T707" i="4"/>
  <c r="T708" i="4"/>
  <c r="T709" i="4"/>
  <c r="T710" i="4"/>
  <c r="T711" i="4"/>
  <c r="T712" i="4"/>
  <c r="T713" i="4"/>
  <c r="T714" i="4"/>
  <c r="T715" i="4"/>
  <c r="T716" i="4"/>
  <c r="T717" i="4"/>
  <c r="T718" i="4"/>
  <c r="T719" i="4"/>
  <c r="T720" i="4"/>
  <c r="T721" i="4"/>
  <c r="T722" i="4"/>
  <c r="T723" i="4"/>
  <c r="T724" i="4"/>
  <c r="T725" i="4"/>
  <c r="T726" i="4"/>
  <c r="T727" i="4"/>
  <c r="T728" i="4"/>
  <c r="T729" i="4"/>
  <c r="T730" i="4"/>
  <c r="T731" i="4"/>
  <c r="T732" i="4"/>
  <c r="T733" i="4"/>
  <c r="T734" i="4"/>
  <c r="T735" i="4"/>
  <c r="T736" i="4"/>
  <c r="T737" i="4"/>
  <c r="T738" i="4"/>
  <c r="T739" i="4"/>
  <c r="T740" i="4"/>
  <c r="T741" i="4"/>
  <c r="T742" i="4"/>
  <c r="T743" i="4"/>
  <c r="T744" i="4"/>
  <c r="T745" i="4"/>
  <c r="T746" i="4"/>
  <c r="T747" i="4"/>
  <c r="T748" i="4"/>
  <c r="T749" i="4"/>
  <c r="T750" i="4"/>
  <c r="T751" i="4"/>
  <c r="T752" i="4"/>
  <c r="T753" i="4"/>
  <c r="T754" i="4"/>
  <c r="T755" i="4"/>
  <c r="T756" i="4"/>
  <c r="T757" i="4"/>
  <c r="T758" i="4"/>
  <c r="T759" i="4"/>
  <c r="T760" i="4"/>
  <c r="T761" i="4"/>
  <c r="T762" i="4"/>
  <c r="T763" i="4"/>
  <c r="T764" i="4"/>
  <c r="T765" i="4"/>
  <c r="T766" i="4"/>
  <c r="T767" i="4"/>
  <c r="T768" i="4"/>
  <c r="T769" i="4"/>
  <c r="T770" i="4"/>
  <c r="T771" i="4"/>
  <c r="T772" i="4"/>
  <c r="T773" i="4"/>
  <c r="T2" i="4"/>
  <c r="AL6" i="3"/>
  <c r="AL7" i="3"/>
  <c r="AL8" i="3"/>
  <c r="AL9" i="3"/>
  <c r="AL10" i="3"/>
  <c r="AL11" i="3"/>
  <c r="AL12" i="3"/>
  <c r="AL13" i="3"/>
  <c r="AL14" i="3"/>
  <c r="AL15" i="3"/>
  <c r="AL18" i="3"/>
  <c r="AL19" i="3"/>
  <c r="AL20" i="3"/>
  <c r="AL21" i="3"/>
  <c r="AL22" i="3"/>
  <c r="AL23" i="3"/>
  <c r="AL24" i="3"/>
  <c r="AL25" i="3"/>
  <c r="AL26" i="3"/>
  <c r="AL27" i="3"/>
  <c r="AL28" i="3"/>
  <c r="AL29"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4" i="3"/>
  <c r="AL85" i="3"/>
  <c r="AL86" i="3"/>
  <c r="AL87" i="3"/>
  <c r="AL88" i="3"/>
  <c r="AL89" i="3"/>
  <c r="AL90" i="3"/>
  <c r="AL91" i="3"/>
  <c r="AL92" i="3"/>
  <c r="AL93" i="3"/>
  <c r="AL94" i="3"/>
  <c r="AL95" i="3"/>
  <c r="AL96" i="3"/>
  <c r="AL97" i="3"/>
  <c r="AL98" i="3"/>
  <c r="AL99" i="3"/>
  <c r="AL100" i="3"/>
  <c r="AL101" i="3"/>
  <c r="AL102" i="3"/>
  <c r="AL3" i="3"/>
  <c r="AL2" i="3"/>
  <c r="U103" i="3"/>
  <c r="M2" i="2" s="1"/>
  <c r="V103" i="3"/>
  <c r="N2" i="2" s="1"/>
  <c r="N10" i="2" s="1"/>
  <c r="W103" i="3"/>
  <c r="O2" i="2" s="1"/>
  <c r="O10" i="2" s="1"/>
  <c r="X103" i="3"/>
  <c r="P2" i="2" s="1"/>
  <c r="P10" i="2" s="1"/>
  <c r="Y103" i="3"/>
  <c r="Q2" i="2" s="1"/>
  <c r="Q10" i="2" s="1"/>
  <c r="Z103" i="3"/>
  <c r="R2" i="2" s="1"/>
  <c r="R10" i="2" s="1"/>
  <c r="AA103" i="3"/>
  <c r="S2" i="2" s="1"/>
  <c r="S10" i="2" s="1"/>
  <c r="AB103" i="3"/>
  <c r="T2" i="2" s="1"/>
  <c r="T10" i="2" s="1"/>
  <c r="L4" i="13" s="1"/>
  <c r="AC103" i="3"/>
  <c r="U2" i="2" s="1"/>
  <c r="U10" i="2" s="1"/>
  <c r="M4" i="13" s="1"/>
  <c r="AD103" i="3"/>
  <c r="V2" i="2" s="1"/>
  <c r="V10" i="2" s="1"/>
  <c r="N4" i="13" s="1"/>
  <c r="AE103" i="3"/>
  <c r="W2" i="2" s="1"/>
  <c r="W10" i="2" s="1"/>
  <c r="O4" i="13" s="1"/>
  <c r="AF103" i="3"/>
  <c r="X2" i="2" s="1"/>
  <c r="X10" i="2" s="1"/>
  <c r="P4" i="13" s="1"/>
  <c r="AG103" i="3"/>
  <c r="Y2" i="2" s="1"/>
  <c r="Y10" i="2" s="1"/>
  <c r="Q4" i="13" s="1"/>
  <c r="AH103" i="3"/>
  <c r="Z2" i="2" s="1"/>
  <c r="Z10" i="2" s="1"/>
  <c r="R4" i="13" s="1"/>
  <c r="AI103" i="3"/>
  <c r="AA2" i="2" s="1"/>
  <c r="AA10" i="2" s="1"/>
  <c r="S4" i="13" s="1"/>
  <c r="AJ103" i="3"/>
  <c r="AB2" i="2" s="1"/>
  <c r="AB10" i="2" s="1"/>
  <c r="T4" i="13" s="1"/>
  <c r="AK103" i="3"/>
  <c r="AC2" i="2" s="1"/>
  <c r="AC10" i="2" s="1"/>
  <c r="U4" i="13" s="1"/>
  <c r="AM103" i="3"/>
  <c r="AE2" i="2" s="1"/>
  <c r="AE10" i="2" s="1"/>
  <c r="U4" i="14" l="1"/>
  <c r="U5" i="14" s="1"/>
  <c r="F4" i="13"/>
  <c r="F5" i="13" s="1"/>
  <c r="K4" i="13"/>
  <c r="Z4" i="14"/>
  <c r="Y4" i="14"/>
  <c r="J4" i="13"/>
  <c r="X4" i="14"/>
  <c r="I4" i="13"/>
  <c r="W4" i="14"/>
  <c r="H4" i="13"/>
  <c r="G4" i="13"/>
  <c r="V4" i="14"/>
  <c r="AL103" i="3"/>
  <c r="AD2" i="2" s="1"/>
  <c r="R774" i="4"/>
  <c r="L5" i="2" s="1"/>
  <c r="L10" i="2" s="1"/>
  <c r="Q774" i="4"/>
  <c r="K5" i="2" s="1"/>
  <c r="K10" i="2" s="1"/>
  <c r="P774" i="4"/>
  <c r="J5" i="2" s="1"/>
  <c r="J10" i="2" s="1"/>
  <c r="O774" i="4"/>
  <c r="I5" i="2" s="1"/>
  <c r="I10" i="2" s="1"/>
  <c r="N774" i="4"/>
  <c r="M774" i="4"/>
  <c r="G5" i="2" s="1"/>
  <c r="G10" i="2" s="1"/>
  <c r="L774" i="4"/>
  <c r="F5" i="2" s="1"/>
  <c r="F10" i="2" s="1"/>
  <c r="K774" i="4"/>
  <c r="E5" i="2" s="1"/>
  <c r="E10" i="2" s="1"/>
  <c r="J774" i="4"/>
  <c r="D5" i="2" s="1"/>
  <c r="D10" i="2" s="1"/>
  <c r="I774" i="4"/>
  <c r="C5" i="2" s="1"/>
  <c r="C10" i="2" s="1"/>
  <c r="H774" i="4"/>
  <c r="B5" i="2" s="1"/>
  <c r="B10" i="2" s="1"/>
  <c r="T774" i="4" l="1"/>
  <c r="M5" i="2" s="1"/>
  <c r="M10" i="2" s="1"/>
  <c r="H5" i="2"/>
  <c r="H10" i="2" s="1"/>
  <c r="V5" i="14"/>
  <c r="W5" i="14" s="1"/>
  <c r="F15" i="13"/>
  <c r="F16" i="13" s="1"/>
  <c r="F8" i="13"/>
  <c r="G5" i="13"/>
  <c r="G8" i="13" s="1"/>
  <c r="U6" i="14"/>
  <c r="U7" i="14" s="1"/>
  <c r="U8" i="14" s="1"/>
  <c r="U11" i="14"/>
  <c r="AD10" i="2"/>
  <c r="B9" i="16"/>
  <c r="B16" i="16" s="1"/>
  <c r="V11" i="14"/>
  <c r="V6" i="14" l="1"/>
  <c r="V7" i="14" s="1"/>
  <c r="V8" i="14" s="1"/>
  <c r="G15" i="13"/>
  <c r="G16" i="13" s="1"/>
  <c r="G10" i="13"/>
  <c r="F9" i="13"/>
  <c r="H5" i="13"/>
  <c r="H15" i="13" s="1"/>
  <c r="H16" i="13" s="1"/>
  <c r="G9" i="13"/>
  <c r="H10" i="13"/>
  <c r="B26" i="16"/>
  <c r="B29" i="16" s="1"/>
  <c r="B25" i="16"/>
  <c r="B28" i="16" s="1"/>
  <c r="W6" i="14"/>
  <c r="W7" i="14" s="1"/>
  <c r="W8" i="14" s="1"/>
  <c r="W11" i="14"/>
  <c r="X5" i="14"/>
  <c r="I5" i="13" l="1"/>
  <c r="I8" i="13" s="1"/>
  <c r="H8" i="13"/>
  <c r="I10" i="13" s="1"/>
  <c r="Y5" i="14"/>
  <c r="X11" i="14"/>
  <c r="J5" i="13" l="1"/>
  <c r="J8" i="13" s="1"/>
  <c r="I15" i="13"/>
  <c r="I16" i="13" s="1"/>
  <c r="H9" i="13"/>
  <c r="Y11" i="14"/>
  <c r="Z5" i="14"/>
  <c r="Z11" i="14" s="1"/>
  <c r="J10" i="13"/>
  <c r="I9" i="13"/>
  <c r="J15" i="13" l="1"/>
  <c r="J16" i="13" s="1"/>
  <c r="K5" i="13"/>
  <c r="K8" i="13" s="1"/>
  <c r="J9" i="13"/>
  <c r="K10" i="13"/>
  <c r="L5" i="13" l="1"/>
  <c r="M5" i="13" s="1"/>
  <c r="K15" i="13"/>
  <c r="K16" i="13" s="1"/>
  <c r="K9" i="13"/>
  <c r="L10" i="13"/>
  <c r="L15" i="13" l="1"/>
  <c r="L16" i="13" s="1"/>
  <c r="L8" i="13"/>
  <c r="M10" i="13" s="1"/>
  <c r="M8" i="13"/>
  <c r="M15" i="13"/>
  <c r="M16" i="13" s="1"/>
  <c r="N5" i="13"/>
  <c r="L9" i="13" l="1"/>
  <c r="N10" i="13"/>
  <c r="M9" i="13"/>
  <c r="N15" i="13"/>
  <c r="N16" i="13" s="1"/>
  <c r="N8" i="13"/>
  <c r="O5" i="13"/>
  <c r="N9" i="13" l="1"/>
  <c r="O15" i="13"/>
  <c r="O16" i="13" s="1"/>
  <c r="O8" i="13"/>
  <c r="O9" i="13" s="1"/>
  <c r="P5" i="13"/>
  <c r="P8" i="13" l="1"/>
  <c r="P9" i="13" s="1"/>
  <c r="P15" i="13"/>
  <c r="P16" i="13" s="1"/>
  <c r="Q5" i="13"/>
  <c r="Q8" i="13" l="1"/>
  <c r="Q9" i="13" s="1"/>
  <c r="Q15" i="13"/>
  <c r="Q16" i="13" s="1"/>
  <c r="R5" i="13"/>
  <c r="R15" i="13" l="1"/>
  <c r="R16" i="13" s="1"/>
  <c r="R8" i="13"/>
  <c r="R9" i="13" s="1"/>
  <c r="S5" i="13"/>
  <c r="S15" i="13" l="1"/>
  <c r="S16" i="13" s="1"/>
  <c r="S8" i="13"/>
  <c r="S9" i="13" s="1"/>
  <c r="T5" i="13"/>
  <c r="T8" i="13" l="1"/>
  <c r="T9" i="13" s="1"/>
  <c r="T15" i="13"/>
  <c r="T16" i="13" s="1"/>
  <c r="U5" i="13"/>
  <c r="U8" i="13" l="1"/>
  <c r="U9" i="13" s="1"/>
  <c r="U15" i="13"/>
  <c r="U16" i="13" s="1"/>
</calcChain>
</file>

<file path=xl/sharedStrings.xml><?xml version="1.0" encoding="utf-8"?>
<sst xmlns="http://schemas.openxmlformats.org/spreadsheetml/2006/main" count="17259" uniqueCount="3692">
  <si>
    <t>Parish Name</t>
  </si>
  <si>
    <t>NLUD Ref</t>
  </si>
  <si>
    <t>Permission Reference</t>
  </si>
  <si>
    <t>Address</t>
  </si>
  <si>
    <t>Description</t>
  </si>
  <si>
    <t>Main Res Dev Type</t>
  </si>
  <si>
    <t>PDL</t>
  </si>
  <si>
    <t>Garden Dev</t>
  </si>
  <si>
    <t>Gross Area</t>
  </si>
  <si>
    <t>Net Res Area</t>
  </si>
  <si>
    <t>Units</t>
  </si>
  <si>
    <t>Units Not Super</t>
  </si>
  <si>
    <t>Units Lost</t>
  </si>
  <si>
    <t>Gain Not Super</t>
  </si>
  <si>
    <t>Granted Date</t>
  </si>
  <si>
    <t>Initially Started Date</t>
  </si>
  <si>
    <t>Completed Date</t>
  </si>
  <si>
    <t>Superseded Date</t>
  </si>
  <si>
    <t>Comp</t>
  </si>
  <si>
    <t>Net Comp</t>
  </si>
  <si>
    <t>Comp in FY</t>
  </si>
  <si>
    <t>Net Comp in FY</t>
  </si>
  <si>
    <t>Comm</t>
  </si>
  <si>
    <t>Net Comm</t>
  </si>
  <si>
    <t>U/C</t>
  </si>
  <si>
    <t>N/S</t>
  </si>
  <si>
    <t>Status</t>
  </si>
  <si>
    <t>Bagthorpe with Barmer</t>
  </si>
  <si>
    <t>19/00354/RM</t>
  </si>
  <si>
    <t>Cottontail Lodge11 Bagthorpe RoadBircham NewtonNorfolkPE31 6XB, Bagthorpe with Barmer</t>
  </si>
  <si>
    <t>Reserved matters application for new dwelling</t>
  </si>
  <si>
    <t>New residential building</t>
  </si>
  <si>
    <t>N</t>
  </si>
  <si>
    <t>GRANTED</t>
  </si>
  <si>
    <t>Barton Bendish</t>
  </si>
  <si>
    <t>07/02480/F</t>
  </si>
  <si>
    <t>Sunrise Chapel Lane Barton Bendish King's Lynn Norfolk PE33 9AS, Barton Bendish</t>
  </si>
  <si>
    <t>Construction of dwelling following demolition of existing dwelling</t>
  </si>
  <si>
    <t>Y</t>
  </si>
  <si>
    <t>STARTED</t>
  </si>
  <si>
    <t>17/00932/O</t>
  </si>
  <si>
    <t>Keepers Cottage 29 Church Lane Barton Bendish King's Lynn Norfolk PE33 9DN, Barton Bendish</t>
  </si>
  <si>
    <t>New House and Garage (re-submission)</t>
  </si>
  <si>
    <t>18/02238/F</t>
  </si>
  <si>
    <t>Rowan HouseChurch RoadBarton BendishNorfolkPE33 9GF, Barton Bendish</t>
  </si>
  <si>
    <t>To form a self-contained annexe within existing domestic space for occupation</t>
  </si>
  <si>
    <t>Conversion of existing dwelling(s)</t>
  </si>
  <si>
    <t>19/01572/F</t>
  </si>
  <si>
    <t>Land At Hall Farm Boughton Long RoadBarton BendishKing's LynnNorfolkPE33 9DW, Barton Bendish</t>
  </si>
  <si>
    <t>New dwelling for essential rural worker (gamekeeper)</t>
  </si>
  <si>
    <t>Bawsey</t>
  </si>
  <si>
    <t>18/01164/RM</t>
  </si>
  <si>
    <t>ConifersLynn RoadBawseyKing's LynnNorfolkPE32 1EU, Bawsey</t>
  </si>
  <si>
    <t>RESERVED MATTERS: Construction of a dwelling</t>
  </si>
  <si>
    <t>Bircham</t>
  </si>
  <si>
    <t>G42.1</t>
  </si>
  <si>
    <t>16/00888/O</t>
  </si>
  <si>
    <t>Land S of 16 Lynn Road Great Bircham Norfolk, Great Bircham</t>
  </si>
  <si>
    <t>Outline Application: construction of 10 dwellings</t>
  </si>
  <si>
    <t>16/00193/O</t>
  </si>
  <si>
    <t>Land North of 12 Fring Road Great Bircham Norfolk</t>
  </si>
  <si>
    <t>Outline Application: Proposed residental development of one unit</t>
  </si>
  <si>
    <t>16/01957/F</t>
  </si>
  <si>
    <t>Church FarmDocking RoadBircham NewtonNorfolkPE31 6QZ, Bircham Newton</t>
  </si>
  <si>
    <t>Conversion of stable block to dwelling</t>
  </si>
  <si>
    <t>17/01390/FM</t>
  </si>
  <si>
    <t>Long MeadowFring RoadGreat BirchamKing's LynnNorfolkPE31 6RE, Bircham</t>
  </si>
  <si>
    <t>Proposed demolition of existing dwelling and construction of 12 residential dwellings</t>
  </si>
  <si>
    <t>18/01983/RM</t>
  </si>
  <si>
    <t>Cherry RidgeDocking RoadGreat BirchamKing's LynnNorfolkPE31 6QP, Bircham</t>
  </si>
  <si>
    <t>Reserved Matters Application for proposed dwelling, following partial demolition of donor dwelling</t>
  </si>
  <si>
    <t>Boughton</t>
  </si>
  <si>
    <t>16/01891/RM</t>
  </si>
  <si>
    <t>South of Jubilee LodgeMill Hill RoadBoughtonKing's LynnNorfolkPE33 9AE, Boughton</t>
  </si>
  <si>
    <t>Reserved Matters Application: construction of four dwellings</t>
  </si>
  <si>
    <t>18/02004/F</t>
  </si>
  <si>
    <t>The BungalowMill Hill RoadBoughtonKing's LynnNorfolkPE33 9AE, Boughton</t>
  </si>
  <si>
    <t>Proposed replacement dwelling</t>
  </si>
  <si>
    <t>19/00363/RM</t>
  </si>
  <si>
    <t>South of Jubilee Lodge Mill Hill RoadBoughtonNorfolkPE33 9AE, Boughton</t>
  </si>
  <si>
    <t>Reserved Matters Application for amended design for dwellings on plots 2 &amp; 3</t>
  </si>
  <si>
    <t>Brancaster</t>
  </si>
  <si>
    <t>06/01737/CU</t>
  </si>
  <si>
    <t>Dairy Building Manor Farm Brancaster King's Lynn Norfolk PE31 8AU, Brancaster</t>
  </si>
  <si>
    <t>Conversion of dairy barn to dwelling</t>
  </si>
  <si>
    <t>Change of use of non-res building to dwelling(s)</t>
  </si>
  <si>
    <t>07/00499/F</t>
  </si>
  <si>
    <t>Drove Cottage Main Road Brancaster Staithe King's Lynn Norfolk PE31 8BY, Brancaster Staithe</t>
  </si>
  <si>
    <t>Construction of 3 dwellings after demolition of existing dwelling</t>
  </si>
  <si>
    <t>09/01846/F</t>
  </si>
  <si>
    <t>Brecklands Main Road Brancaster Staithe King's Lynn Norfolk PE31 8BJ</t>
  </si>
  <si>
    <t>Replacement of existing bungalow and development of 2 additional dwellings</t>
  </si>
  <si>
    <t>G13.1</t>
  </si>
  <si>
    <t>18/02114/F</t>
  </si>
  <si>
    <t>Sawyers YardBrancasterNorfolk, Brancaster</t>
  </si>
  <si>
    <t>Removal of conditions 14 and 20 and variation of conditions 2, 3 and 13 of planning permission 17/01517/FM: Construction of 12 residential units (10 open market, 2 affordable)</t>
  </si>
  <si>
    <t>G13.2</t>
  </si>
  <si>
    <t>18/00895/F</t>
  </si>
  <si>
    <t>Land South ofThe CloseBrancaster StaitheNorfolk, Brancaster</t>
  </si>
  <si>
    <t>VARIATION OF CONDITION 2 OF PLANNING PERMISSION 16/02140/FM: Proposed construction of new residential dwellings, roads, open space and associated landscaping</t>
  </si>
  <si>
    <t>17/00349/F</t>
  </si>
  <si>
    <t>Carpenters CottageMain RoadBrancaster StaitheNorfolkPE31 8BY, Brancaster Staithe</t>
  </si>
  <si>
    <t>Use of Holiday accommodation building as an unrestricted C3 dwellinghouse, including two storey and single storey extensions to rear and erection of detached outbuilding</t>
  </si>
  <si>
    <t>COMPLETED</t>
  </si>
  <si>
    <t>17/00698/F</t>
  </si>
  <si>
    <t>Brent MarshMain RoadBrancaster StaitheKing's LynnNorfolkPE31 8BY, Brancaster Staithe</t>
  </si>
  <si>
    <t>Demolition of existing house and erection of new home</t>
  </si>
  <si>
    <t>17/00876/F</t>
  </si>
  <si>
    <t>TernstonesMain RoadBrancaster StaitheKing's LynnNorfolkPE31 8BU, Brancaster Staithe</t>
  </si>
  <si>
    <t>Demolition of existing bungalow and provision of and new dwelling</t>
  </si>
  <si>
    <t>17/01415/F</t>
  </si>
  <si>
    <t>The Willows Town Lane Brancaster Staithe King's Lynn Norfolk PE31 8BT, Brancaster Staithe</t>
  </si>
  <si>
    <t>The demolition of The Willows and replacement with three new residential dwellings</t>
  </si>
  <si>
    <t>17/02072/F</t>
  </si>
  <si>
    <t>Land S of Manor Farm And E of Manor Farm BarnsMain RoadBrancasterNorfolk, Brancaster</t>
  </si>
  <si>
    <t>Erection of detached dwelling with hardstanding and landscaping. Means of access from Broad Lane.</t>
  </si>
  <si>
    <t>18/00339/F</t>
  </si>
  <si>
    <t>The HolliesMain RoadBrancaster StaitheKing's LynnNorfolkPE31 8BJ, Brancaster</t>
  </si>
  <si>
    <t>Variation of condition 2 of planning permission 17/00608/F to amend plans</t>
  </si>
  <si>
    <t>18/00470/F</t>
  </si>
  <si>
    <t>The Police HouseMain RoadBrancasterKing's LynnNorfolkPE31 8AZ, Brancaster</t>
  </si>
  <si>
    <t>Demolition of Existing Police House and Construction of 2No New Dwellings.</t>
  </si>
  <si>
    <t>18/01309/F</t>
  </si>
  <si>
    <t>Robert Smith CottagesLondon StreetBrancasterKing's LynnNorfolkPE31 8AS, Brancaster</t>
  </si>
  <si>
    <t>Construction of 2 new Almshouse Cottages</t>
  </si>
  <si>
    <t>18/01399/F</t>
  </si>
  <si>
    <t>Mayflower
Butchers Lane
Brancaster
Norfolk
PE31 8AT</t>
  </si>
  <si>
    <t>Variation of Condition 2 attached to 17/00052/F: Replacement of existing bungalow and shed with new two-storey dwelling, single storey annex, and detached garage</t>
  </si>
  <si>
    <t>18/01614/F</t>
  </si>
  <si>
    <t>The SailingsMain RoadBrancaster StaitheKing's LynnNorfolkPE31 8BP, Brancaster</t>
  </si>
  <si>
    <t>Demolition of 2 dwellings and replacement with 2No detached 3 storey houses with detached garages to the rear of the plot.</t>
  </si>
  <si>
    <t>19/00042/F</t>
  </si>
  <si>
    <t>SalcombeCross LaneBrancasterKing's LynnNorfolkPE31 8AE, Brancaster</t>
  </si>
  <si>
    <t>VARIATION OF CONDITION 2 of planning permission 16/02058/F: Construction of two dwellings following demolition of existing house</t>
  </si>
  <si>
    <t>19/00265/F</t>
  </si>
  <si>
    <t>Little TenchleysBroad LaneBrancasterKing's LynnNorfolkPE31 8AU, Brancaster</t>
  </si>
  <si>
    <t>Construction of a Replacement Dwelling</t>
  </si>
  <si>
    <t>19/00915/O</t>
  </si>
  <si>
    <t>BeershebaTown LaneBrancaster StaitheKing's LynnNorfolkPE31 8BT, Brancaster</t>
  </si>
  <si>
    <t>Demolition of Existing Dwelling and Construction of 5No New Dwellings</t>
  </si>
  <si>
    <t>19/00049/F</t>
  </si>
  <si>
    <t>Skippers PieceMain RoadBrancasterKing's LynnNorfolkPE31 8AA, Brancaster</t>
  </si>
  <si>
    <t>Variation of condition 2 of planning permission 18/00156/F: Demolition of existing dwelling and construction of 5 residential dwellings</t>
  </si>
  <si>
    <t>Burnham Market</t>
  </si>
  <si>
    <t>15/01501/F</t>
  </si>
  <si>
    <t>Park Cottage Church Walk Burnham Market King's Lynn Norfolk PE31 8DH, Burnham Market</t>
  </si>
  <si>
    <t>Proposed demolition of existing dwelling and construction of replacement dwelling</t>
  </si>
  <si>
    <t>15/00887/F</t>
  </si>
  <si>
    <t>Locksley Cottage North Street Burnham Market King's Lynn Norfolk PE31 8HG, Burnham Market</t>
  </si>
  <si>
    <t>Demolition of existing dwelling and construction of two link-detached dwellings and two semi-detached dwellings</t>
  </si>
  <si>
    <t>15/01386/F</t>
  </si>
  <si>
    <t>Agricultural Barn Beacon Hill Road Burnham Market Norfolk, Burnham Market</t>
  </si>
  <si>
    <t>Proposed conversion of the existing barn to residential use and additional outbuilding for associated parking and storage</t>
  </si>
  <si>
    <t>17/00259/F</t>
  </si>
  <si>
    <t>Land South of Hall Farm CottageHerrings LaneBurnham MarketNorfolk, Burnham Market</t>
  </si>
  <si>
    <t>Construction of single storey dwelling incorporating existing building</t>
  </si>
  <si>
    <t>17/01401/F</t>
  </si>
  <si>
    <t>Granvilla Station Road Burnham Market Norfolk PE31 8HA, Burnham Market</t>
  </si>
  <si>
    <t>Demolition of existing bungalow and replacement with two new dwellings, together with reconfiguration of existing southern access and associated hard and soft landscaping improvements.</t>
  </si>
  <si>
    <t>17/02079/F</t>
  </si>
  <si>
    <t>Julers Yard21 Front StreetBurnham MarketNorfolkPE31 8EJ, Burnham Market</t>
  </si>
  <si>
    <t>Variation of condition 2 of planning permission 17/00630/F (Construction of a dwelling and car port/outbuilding): To vary previously approved drawings</t>
  </si>
  <si>
    <t>Variation of Condition</t>
  </si>
  <si>
    <t>18/00966/F</t>
  </si>
  <si>
    <t>CroftwoodStation RoadBurnham MarketKing's LynnNorfolkPE31 8HA, Burnham Market</t>
  </si>
  <si>
    <t>Change of Use from Outbuilding to Dwelling including alterations and extension</t>
  </si>
  <si>
    <t>18/01645/CU</t>
  </si>
  <si>
    <t>Stable Cottage52 Market PlaceBurnham MarketNorfolkPE31 8HD, Burnham Market</t>
  </si>
  <si>
    <t>Change of Use from residential to a mixed use of A1 (retail) and Residential</t>
  </si>
  <si>
    <t>18/01647/O</t>
  </si>
  <si>
    <t>GoosebecChurch WalkBurnham MarketKing's LynnNorfolkPE31 8DH, Burnham Market</t>
  </si>
  <si>
    <t>Outline application: Residential development</t>
  </si>
  <si>
    <t>17/00892/O</t>
  </si>
  <si>
    <t>RedlandsBack LaneBurnham MarketKing's LynnNorfolkPE31 8EY, Burnham Market</t>
  </si>
  <si>
    <t>Demolition of existing bungalow and development to create 6 dwellings</t>
  </si>
  <si>
    <t>18/01415/F</t>
  </si>
  <si>
    <t>Gallow Hill FarmStanhoe RoadBurnham MarketNorfolkPE31 8JS, Burnham Market</t>
  </si>
  <si>
    <t>Conversion of barns to two dwellings and extension of existing farmhouse</t>
  </si>
  <si>
    <t>19/00215/F</t>
  </si>
  <si>
    <t>GranvillaStation RoadBurnham MarketNorfolkPE31 8HA, Burnham Market</t>
  </si>
  <si>
    <t>Variation of condition 2 of planning permission 18/01637/F: VARIATION OF CONDITIONS 3, 4, 5, 6, 7, 8, 9 of planning permission 17/01401/F - Demolition of existing bungalow and replacement with two new dwellings, together with reconfiguration of existing s</t>
  </si>
  <si>
    <t>19/00400/F</t>
  </si>
  <si>
    <t>Fisher &amp; SonsNorth StreetBurnham MarketNorfolk, Burnham Market</t>
  </si>
  <si>
    <t>Variation of condition 2 of planning permission 16/01797/F</t>
  </si>
  <si>
    <t>19/00542/F</t>
  </si>
  <si>
    <t>Jack Wills16 Market PlaceBurnham MarketNorfolkPE31 8HE, Burnham Market</t>
  </si>
  <si>
    <t>Minor external and internal alterations to facilitate the change of use of the upper floors to a self-contained flat.</t>
  </si>
  <si>
    <t>19/01471/F</t>
  </si>
  <si>
    <t>Burnham RiseHerrings LaneBurnham MarketKing's LynnNorfolkPE31 8DW, Burnham Market</t>
  </si>
  <si>
    <t>Existing house and associated garden structures are to be demolished. A 2-storey replacement dwelling - three timber pavillion structures with pitched roofs on a masonry plinth is proposed. The scheme includes a driveway and associated hardstanding for ve</t>
  </si>
  <si>
    <t>19/01445/F</t>
  </si>
  <si>
    <t>SunnymeadWhiteway RoadBurnham MarketKing's LynnNorfolkPE31 8DJ, Burnham Market</t>
  </si>
  <si>
    <t>Variation of condition 2 of planning permission 18/02229/F: Demolition of house and replacement dwelling - to amend previously approved drawings</t>
  </si>
  <si>
    <t>19/01648/F</t>
  </si>
  <si>
    <t>WoodcroftHerrings LaneBurnham MarketKing's LynnNorfolkPE31 8DW, Burnham Market</t>
  </si>
  <si>
    <t>Demolition of existing dwelling and construction of new detached dwelling</t>
  </si>
  <si>
    <t>Burnham Overy</t>
  </si>
  <si>
    <t>16/00771/F</t>
  </si>
  <si>
    <t>Larksfield Gong Lane Burnham Overy Staithe King's Lynn Norfolk PE31 8JG, Burnham Overy Staithe</t>
  </si>
  <si>
    <t>Demolition of existing house and erection of new house. Existing garage to be retained</t>
  </si>
  <si>
    <t>16/00410/F</t>
  </si>
  <si>
    <t>Pennant Gong Lane Burnham Overy Staithe King's Lynn Norfolk PE31 8JG, Burnham Overy Staithe</t>
  </si>
  <si>
    <t>Demolition and erection of replacement dwelling, including demolition of a boundary wall and formation of an access</t>
  </si>
  <si>
    <t>16/00737/F</t>
  </si>
  <si>
    <t>Plot E of WoodgetsWells Road Burnham Overy Staithe Norfolk, Burnham Overy Staithe</t>
  </si>
  <si>
    <t>Erection of a new dwelling, outbuildings and associated development following the demolition of the existing structures</t>
  </si>
  <si>
    <t>16/01708/F</t>
  </si>
  <si>
    <t>Seaward HouseWells RoadBurnham Overy StaitheKing's LynnNorfolkPE31 8JE, Burnham Overy Staithe</t>
  </si>
  <si>
    <t>Demolition of existing house and construction of new house and boatshed</t>
  </si>
  <si>
    <t>17/02210/F</t>
  </si>
  <si>
    <t>FishersEast Harbour WayBurnham Overy StaitheNorfolkPE31 8JF, Burnham Overy</t>
  </si>
  <si>
    <t>Subdivision of existing property 'Fishers' and detached annexe into three separate dwelling units</t>
  </si>
  <si>
    <t>17/02250/F</t>
  </si>
  <si>
    <t>DomvilleGlebe LaneBurnham Overy StaitheKing's LynnNorfolkPE31 8JQ, Burnham Overy</t>
  </si>
  <si>
    <t>Demolition of existing house and garage/ workshop and construction of a new house and garage with boat storage and associated landscape works</t>
  </si>
  <si>
    <t>Burnham Thorpe</t>
  </si>
  <si>
    <t>16/00505/F</t>
  </si>
  <si>
    <t>Agricultural Barn At Whitehall Farm Walsingham Road Burnham Thorpe Norfolk, Burnham Thorpe</t>
  </si>
  <si>
    <t>Proposed conversion of the existing barn to residential use and the modification of an existing structure to provide an outbuilding for parking and storage</t>
  </si>
  <si>
    <t>16/00804/F</t>
  </si>
  <si>
    <t>The Brickyard Burnham Road Peterstone Burnham Overy Town Norfolk, Burnham Overy Town</t>
  </si>
  <si>
    <t>Conversion of the existing barn to residential use with associated parking and landscaping and removal of derelict building</t>
  </si>
  <si>
    <t>18/00104/F</t>
  </si>
  <si>
    <t>11 The PightleBack LaneBurnham ThorpeKing's LynnNorfolkPE31 8HT, Burnham Thorpe</t>
  </si>
  <si>
    <t>Replacement Dwelling</t>
  </si>
  <si>
    <t>18/02218/F</t>
  </si>
  <si>
    <t>Land E of Blacksmiths Lane And W of Garners Row And S ofWalsingham RoadBurnham ThorpeNorfolk, Burnham Thorpe</t>
  </si>
  <si>
    <t>Construction of four dwellings</t>
  </si>
  <si>
    <t>19/01898/F</t>
  </si>
  <si>
    <t>1 Walsingham RoadBurnham ThorpeKing's LynnNorfolkPE31 8HN, Burnham Thorpe</t>
  </si>
  <si>
    <t>Demolition of lean-to at Hobson's Cottage (no.2 Walsingham Road) and construction of a single storey extension linking Hobson's to No.1 Walsingham Road to create a single dwelling. Erection of a single storey external store and minor internal alterations.</t>
  </si>
  <si>
    <t>Extension to building for residential unit(s)</t>
  </si>
  <si>
    <t>Castle Acre</t>
  </si>
  <si>
    <t>G22.1</t>
  </si>
  <si>
    <t>17/02341/RMM</t>
  </si>
  <si>
    <t>Land Adjacent Rose CottageMassingham RoadCastle AcreNorfolkPE32 2BG, Castle Acre</t>
  </si>
  <si>
    <t>Reserved Matters Application for 11 dwellings</t>
  </si>
  <si>
    <t>15/00134/F</t>
  </si>
  <si>
    <t>Land 1A Drury Lane Castle Acre Norfolk</t>
  </si>
  <si>
    <t>Demolition of single storey asbestos and metal clad garage and erection of a 2 bed residential unit arranged on 2 floors</t>
  </si>
  <si>
    <t>16/00034/F</t>
  </si>
  <si>
    <t>Water Tower Peddars Way Castle Acre Norfolk, Castle Acre</t>
  </si>
  <si>
    <t>Re-use and develop existing water tower structure to a two bedroom residential dwelling</t>
  </si>
  <si>
    <t>16/00820/F</t>
  </si>
  <si>
    <t>The Former Smithy At Lodge Farm Rougham Road Castle Acre Norfolk</t>
  </si>
  <si>
    <t>Proposed conversion of the existing barn to residential use with associated parking and landscaping</t>
  </si>
  <si>
    <t>17/01276/F</t>
  </si>
  <si>
    <t>The Foundry
Newton Road
Castle Acre
King's Lynn
Norfolk
PE32 2AZ</t>
  </si>
  <si>
    <t>VARIATION OF CONDITION 2 OF PLANNING PERMISSION 14/01143/F: Proposed single detached dwelling</t>
  </si>
  <si>
    <t>18/00033/F</t>
  </si>
  <si>
    <t>Land At St James GreenCastle AcreNorfolkPE32 2BD, Castle Acre</t>
  </si>
  <si>
    <t>Single storey two-bed dwelling and temporary standing of mobile home for duration of construction</t>
  </si>
  <si>
    <t>18/01053/F</t>
  </si>
  <si>
    <t>Adj To Lime Kiln CottagesCuckstool LaneCastle AcreNorfolkPE32 2AH, Castle Acre</t>
  </si>
  <si>
    <t>Proposed dwelling</t>
  </si>
  <si>
    <t>19/00615/F</t>
  </si>
  <si>
    <t>Fiddlers Hill CottageSt James RoadCastle AcreKing's LynnNorfolkPE32 2BH, Castle Acre</t>
  </si>
  <si>
    <t>VARIATION OF CONDITION 2 of Planning Permission 18/01831/F: Construction of dwelling and detached cartshed, following demolition of existing dwelling and retention of annexe</t>
  </si>
  <si>
    <t>18/00416/F</t>
  </si>
  <si>
    <t>Alberma HouseMassingham RoadCastle AcreNorfolkPE32 2BG, Castle Acre</t>
  </si>
  <si>
    <t>VARIATION OF CONDITION 24 OF PLANNING PERMISSION 16/02057/F: Variation of condition 34 of planning permission 15/00942/OM: Hybrid Application:  Full Planning Application for the demolition of existing buildings and the erection of four dwellings (Class C3</t>
  </si>
  <si>
    <t>19/00148/F</t>
  </si>
  <si>
    <t>Land Adjacent Rose CottageMassingham RoadCastle AcreNorfolk, Castle Acre</t>
  </si>
  <si>
    <t>4 small dwellings and associated landscaping</t>
  </si>
  <si>
    <t>20/00212/F</t>
  </si>
  <si>
    <t>Norfolk House
Newton Road
Castle Acre
King's Lynn
Norfolk
PE32 2AX</t>
  </si>
  <si>
    <t>Conversion of brick studio in garden to granny annex</t>
  </si>
  <si>
    <t>Castle Rising</t>
  </si>
  <si>
    <t>19/00752/F</t>
  </si>
  <si>
    <t>Havengate LodgeLynn RoadCastle RisingKing's LynnNorfolkPE31 6AA, Castle Rising</t>
  </si>
  <si>
    <t>Proposed dwelling following sub-division, conversion of existing building and extension</t>
  </si>
  <si>
    <t>Clenchwarton</t>
  </si>
  <si>
    <t>2/04/0272/F</t>
  </si>
  <si>
    <t>Porch Farm 229 Main Road Clenchwarton King's Lynn Norfolk PE34 4AD</t>
  </si>
  <si>
    <t>Conversion of barn and stables to two dwellings and construction of garage</t>
  </si>
  <si>
    <t>Unknown</t>
  </si>
  <si>
    <t>16/01262/F</t>
  </si>
  <si>
    <t>The Old Stone Tunnel Barn 199 Clenchwarton Road West Lynn King's Lynn Norfolk PE34 3FR</t>
  </si>
  <si>
    <t>Conversion and extension of barn to dwellinghouse</t>
  </si>
  <si>
    <t>16/00948/PACU3</t>
  </si>
  <si>
    <t>Banklands Farm BarnsHall RoadClenchwartonNorfolkPE34 4DB, Clenchwarton</t>
  </si>
  <si>
    <t>Prior Noticiation:  Change of use of agricultural barn to dwellinghouse</t>
  </si>
  <si>
    <t>17/01155/RM</t>
  </si>
  <si>
    <t>Fosters Sports Building Site 107 Ferry Road Clenchwarton Norfolk PE34 4BP, Clenchwarton</t>
  </si>
  <si>
    <t>Reserved Matters Application: residential development for up to 4 dwellings</t>
  </si>
  <si>
    <t>17/01644/F</t>
  </si>
  <si>
    <t>16 Rookery Road Clenchwarton Norfolk PE34 4EG, Clenchwarton</t>
  </si>
  <si>
    <t>Proposed residential development (single detached dwelling)</t>
  </si>
  <si>
    <t>17/01961/RM</t>
  </si>
  <si>
    <t>Land East of No 40Warrens RoadClenchwartonNorfolk, Clenchwarton</t>
  </si>
  <si>
    <t>Reserved Matters Application for proposed development of one residential dwelling</t>
  </si>
  <si>
    <t>17/01632/RMM</t>
  </si>
  <si>
    <t>Fosters Sports GroundClenchwartonKing's LynnNorfolkPE34 4BP, Clenchwarton</t>
  </si>
  <si>
    <t>RESERVED MATTERS: Residential development for 40 dwellings</t>
  </si>
  <si>
    <t>19/01073/F</t>
  </si>
  <si>
    <t>Oak House42 Station RoadClenchwartonNorfolkPE34 4DG, Clenchwarton</t>
  </si>
  <si>
    <t>Variation of Condition 1 of Planning Permission 17/00399/F: to amend approved plans.</t>
  </si>
  <si>
    <t>19/00989/F</t>
  </si>
  <si>
    <t>Meadow ViewBlack Horse RoadClenchwartonKing's LynnNorfolkPE34 4DN, Clenchwarton</t>
  </si>
  <si>
    <t>Proposed dwelling and retention of part of existing bungalow as annexe</t>
  </si>
  <si>
    <t>19/00913/RMM</t>
  </si>
  <si>
    <t>Land N of 94 And S of Wildfields RoadHall RoadClenchwartonNorfolk, Clenchwarton</t>
  </si>
  <si>
    <t>RESERVED MATTERS: Construction of 10 Dwellings</t>
  </si>
  <si>
    <t>19/00466/RMM</t>
  </si>
  <si>
    <t>Land Adj And R/O Heritage HouseMain RoadClenchwartonNorfolkPE34 4BG, Clenchwarton</t>
  </si>
  <si>
    <t>RESERVED MATTERS: Proposed residential development for 19 dwellings</t>
  </si>
  <si>
    <t>19/01288/RM</t>
  </si>
  <si>
    <t>Land East of The GrangeMain RoadClenchwartonNorfolk, Clenchwarton</t>
  </si>
  <si>
    <t>Reserved Matters application for four detached houses</t>
  </si>
  <si>
    <t>19/01287/RMM</t>
  </si>
  <si>
    <t>Land West of The Grange262 Main RoadClenchwartonKing's LynnNorfolkPE34 4AF, Clenchwarton</t>
  </si>
  <si>
    <t>Reserved Matters: Construction of 16 dwellings</t>
  </si>
  <si>
    <t>19/01661/F</t>
  </si>
  <si>
    <t>41 Wildfields RoadClenchwartonKing's LynnNorfolkPE34 4DE, Clenchwarton</t>
  </si>
  <si>
    <t>Change of Use of Annexe for Use as a Dwellinghouse.</t>
  </si>
  <si>
    <t>19/01781/F</t>
  </si>
  <si>
    <t>59 Hall RoadClenchwartonKing's LynnNorfolkPE34 4AS, Clenchwarton</t>
  </si>
  <si>
    <t>Conversion of existing workshop to 1No. domestic unit including extensions to &amp; construction of detached garage.</t>
  </si>
  <si>
    <t>19/01798/F</t>
  </si>
  <si>
    <t>The Stables
231 Main Road
Clenchwarton
KINGS LYNN
Norfolk
PE34 4AG</t>
  </si>
  <si>
    <t>VARIATION OF CONDITION 6 OF 2/04/0272/NMA_1 (NON-MATERIAL AMENDMENT TO PLANNING PERMISSION 2/04/0272/F: Conversion of barn and stables to two dwellings and construction of garage) to modify design of Barn A and addition of a garage/carport block.</t>
  </si>
  <si>
    <t>Congham</t>
  </si>
  <si>
    <t>18/00055/RM</t>
  </si>
  <si>
    <t>Land Between Shangri La And Bluebell LodgeSt Andrews LaneConghamNorfolk, Congham</t>
  </si>
  <si>
    <t>RESERVED MATTERS APPLICATION: Construction of one new dwelling and new access onto St Andrews Lane.</t>
  </si>
  <si>
    <t>18/00119/RM</t>
  </si>
  <si>
    <t>Reserved Matters Application: Construction of a dwelling</t>
  </si>
  <si>
    <t>18/01670/F</t>
  </si>
  <si>
    <t>Hillington HouseLynn RoadHillingtonNorfolkPE31 6BZ, Congham</t>
  </si>
  <si>
    <t>VARIATION OF CONDITION 2 of Planning Permission 15/01410/F: Replacement dwelling with ancillary buildings and retention of existing annex</t>
  </si>
  <si>
    <t>Crimplesham</t>
  </si>
  <si>
    <t>15/00732/F</t>
  </si>
  <si>
    <t>Land Adjacent the Stables Main Road Crimplesham Norfolk PE33 9DX, Crimplesham</t>
  </si>
  <si>
    <t>Construction of semi-detached dwellings</t>
  </si>
  <si>
    <t>Denver</t>
  </si>
  <si>
    <t>07/02615/F</t>
  </si>
  <si>
    <t>Denver Barns Ryston Road Denver Downham Market Norfolk PE38 0DP, Denver</t>
  </si>
  <si>
    <t>Conversion of factory and offices to residential dwellings and construction of three new dwellings and alteration of access.</t>
  </si>
  <si>
    <t>15/01562/F</t>
  </si>
  <si>
    <t>Rose Cottage 12 Sluice Bank Denver Downham Market Norfolk PE38 0EQ, Denver</t>
  </si>
  <si>
    <t>Replacement dwelling</t>
  </si>
  <si>
    <t>08/01820/F</t>
  </si>
  <si>
    <t>Lakeside Caravan Park &amp; Fisheries Sluice Road Denver Norfolk PE38 0DZ, Denver</t>
  </si>
  <si>
    <t>Construction of Dwelling (Revised Design) for manager/owners accommodation</t>
  </si>
  <si>
    <t>14/00850/F</t>
  </si>
  <si>
    <t>49 Sluice Road Denver Downham Market Norfolk PE38 0DY, Denver</t>
  </si>
  <si>
    <t>Construction of two dwellings following demolition of existing dwelling, including improvements to vehicular access</t>
  </si>
  <si>
    <t>16/00943/F</t>
  </si>
  <si>
    <t>College Farm10 Whin Common RoadDenverDownham MarketNorfolkPE38 0DX, Denver</t>
  </si>
  <si>
    <t>Barn conversion to form dwelling and self contained annex</t>
  </si>
  <si>
    <t>17/00839/F</t>
  </si>
  <si>
    <t>Manor Farm BarnsDenverDownham MarketNorfolkPE38 0DY, Denver</t>
  </si>
  <si>
    <t>Conversion of redundant farm buildings with some re-building and extension, to 2 new dwellings (phased development of plots as outlined), with new garages. Altered accessess</t>
  </si>
  <si>
    <t>18/00772/F</t>
  </si>
  <si>
    <t>Ryston RoadDenverNorfolkPE38 0DP, Denver</t>
  </si>
  <si>
    <t>Variation of condition 13 of planning permission 07/02615/F to allow for minor alterations to design to Barns 3-5</t>
  </si>
  <si>
    <t>18/01638/F</t>
  </si>
  <si>
    <t>Land Between 11 &amp; 15Whin Common RoadDenverNorfolk, Denver</t>
  </si>
  <si>
    <t>18/01651/F</t>
  </si>
  <si>
    <t>Manor Farm BarnsSluice RoadDenverNorfolkPE38 0DY, Denver</t>
  </si>
  <si>
    <t>Repair and change of use of ruined barn to provide two storey dwelling and asociated works</t>
  </si>
  <si>
    <t>Dersingham</t>
  </si>
  <si>
    <t>G29.1</t>
  </si>
  <si>
    <t>17/01336/OM</t>
  </si>
  <si>
    <t>Allotment Site N of 6 To 10 W of 53Doddshill RoadDersinghamNorfolk, Dersingham</t>
  </si>
  <si>
    <t>Outline Major Application: Residential development of 30 houses</t>
  </si>
  <si>
    <t>G29.2</t>
  </si>
  <si>
    <t>17/01376/FM</t>
  </si>
  <si>
    <t>Land N of 80 S of St Nicholas CourtManor RoadDersinghamNorfolk, Dersingham</t>
  </si>
  <si>
    <t>Constuction of 10 2-bedroomed terrace 'almshouses' including new access and parking, conversion of stable to cycle and bin store, new greenhouse and toolshed and demolition and replacement of garages to 80 and 80a Manor Road</t>
  </si>
  <si>
    <t>17/00538/RM</t>
  </si>
  <si>
    <t>Site Adjacent 10 Park HillDersinghamNorfolkPE31 6NE, Dersingham</t>
  </si>
  <si>
    <t>Reserved matters application: New dwelling</t>
  </si>
  <si>
    <t>17/00768/F</t>
  </si>
  <si>
    <t>57 Hunstanton RoadDersinghamNorfolkPE31 6ND, Dersingham</t>
  </si>
  <si>
    <t>Variation of condition 3 of planning permission 17/00237/F (Conversion of garage to living accommodation): To vary previously approved drawings</t>
  </si>
  <si>
    <t>18/00775/O</t>
  </si>
  <si>
    <t>12 Gelham ManorDersinghamKing's LynnNorfolkPE31 6HN, Dersingham</t>
  </si>
  <si>
    <t>Construction of detached dwelling</t>
  </si>
  <si>
    <t>18/01545/F</t>
  </si>
  <si>
    <t>The Ashley-Emile Theatre Dance School Victoria House3 Manor RoadDersinghamKing's LynnNorfolkPE31 6LD, Dersingham</t>
  </si>
  <si>
    <t>Conversion of Dance School Barn to separate dwelling and new access to donor property</t>
  </si>
  <si>
    <t>19/01523/RM</t>
  </si>
  <si>
    <t>The Coach HouseHawthorn CottagesDersinghamKing's LynnNorfolkPE31 6QQ, Dersingham</t>
  </si>
  <si>
    <t>Reserved Matters Application: Construction of dwelling following sub-division of site</t>
  </si>
  <si>
    <t>Docking</t>
  </si>
  <si>
    <t>12/01655/F</t>
  </si>
  <si>
    <t>Plot Adj To Manor Holds Sandy Lane Docking Norfolk PE31 8NF, Docking</t>
  </si>
  <si>
    <t>Erect detached dwelling and double garage</t>
  </si>
  <si>
    <t>13/01112/F</t>
  </si>
  <si>
    <t>Station Garage Station Road Docking King's Lynn Norfolk PE31 8LT, Docking</t>
  </si>
  <si>
    <t>Proposed 3 dwellings to replace existing garage</t>
  </si>
  <si>
    <t>G30.1</t>
  </si>
  <si>
    <t>18/01960/RMM</t>
  </si>
  <si>
    <t>Land And Buildings On The South Side ofPound LaneDockingNorfolkPE31 8LP, Docking</t>
  </si>
  <si>
    <t>Reserved Matters Application:  Proposals for 33 new dwellings with means of access from the public highway from Pound Lane and a pedestrian route off Well Street</t>
  </si>
  <si>
    <t>16/00960/F</t>
  </si>
  <si>
    <t>Land AtLittle LaneDockingKing's LynnNorfolkPE31 8NT, Docking</t>
  </si>
  <si>
    <t>Erection of a single dwelling with carport, parking and new vehicular access</t>
  </si>
  <si>
    <t>17/00645/PACU1</t>
  </si>
  <si>
    <t>Tidal Transit Ltd
3 - 4 Wagg Courtyard
Docking
Norfolk
PE31 8FT</t>
  </si>
  <si>
    <t>Prior Notification: Change of use from office use (class B1) to a dwellinghouse (class C3)</t>
  </si>
  <si>
    <t>17/01043/F</t>
  </si>
  <si>
    <t>Greensleeves
Sandy Lane
Docking
King's Lynn
Norfolk
PE31 8NF</t>
  </si>
  <si>
    <t>Demolition of existing bungalow and erection of two semi-detached dwellings</t>
  </si>
  <si>
    <t>17/01354/RM</t>
  </si>
  <si>
    <t>Building 14 Construction Industry Training Centre (CITB) Stanhoe Road Bircham Newton Norfolk, Bircham Newton</t>
  </si>
  <si>
    <t>Reserved Matters Application: Construction of three 4 bed detached dwellings</t>
  </si>
  <si>
    <t>17/02049/F</t>
  </si>
  <si>
    <t>Chalfont HouseHigh StreetDockingKing's LynnNorfolkPE31 8NH, Docking</t>
  </si>
  <si>
    <t>Proposed 1 and a half storey dwelling and cart shed</t>
  </si>
  <si>
    <t>18/00254/O</t>
  </si>
  <si>
    <t>The PasturesLittle LaneDockingKing's LynnNorfolkPE31 8NT, Docking</t>
  </si>
  <si>
    <t>OUTLINE APPLICATION: Demolition of existing 1950's dwelling and construction of 2 detached dwellings.</t>
  </si>
  <si>
    <t>18/00545/RM</t>
  </si>
  <si>
    <t>Hayward ReviveNorfolk BarnBrancaster RoadDockingNorfolk, Docking</t>
  </si>
  <si>
    <t>Reserved Matters Application: Approval of the scale, appearance and landscaping for the construction of 7 dwellings, proposed access, car parking and demolition of existing buildings</t>
  </si>
  <si>
    <t>18/01632/F</t>
  </si>
  <si>
    <t>Lydia Haines5 Wagg CourtyardDockingNorfolkPE31 8FT, Docking</t>
  </si>
  <si>
    <t>Amendments to internal and external appearance (fenestration) of residential dwelling (approved 08/01525) and incorporation of an area of hardstanding to provide a walled private garden</t>
  </si>
  <si>
    <t>18/02055/RM</t>
  </si>
  <si>
    <t>Land At The CloseDockingNorfolk, Docking</t>
  </si>
  <si>
    <t>Reserved Matters Application: Residential development</t>
  </si>
  <si>
    <t>19/00618/F</t>
  </si>
  <si>
    <t>BernaleenStation RoadDockingNorfolkPE31 8LT, Docking</t>
  </si>
  <si>
    <t>Construction of 3 dwellings</t>
  </si>
  <si>
    <t>19/00722/F</t>
  </si>
  <si>
    <t>Land Between Dolphins And 7 Shammer Close
Brancaster Road
Docking
Norfolk
PE31 8NB</t>
  </si>
  <si>
    <t>Erection of two 2 story semi-detached residential dwellings</t>
  </si>
  <si>
    <t>19/00523/F</t>
  </si>
  <si>
    <t>Land W of Rosedene
Fakenham Road
Docking
Norfolk
PE31 8PX</t>
  </si>
  <si>
    <t>Variation of condition 2 &amp; 3 of planning permission 16/00965/F</t>
  </si>
  <si>
    <t>19/00767/F</t>
  </si>
  <si>
    <t>Oddfellows ManorFakenham RoadStanhoeNorfolkPE31 8PX, Docking</t>
  </si>
  <si>
    <t>Variation of condition 2 &amp; 3 of planning permission 16/00965/F: Variation of conditions 2, 3, and 16 and removal of conditions 8, 10, 11, 13 and 14 of Planning Permission 13/01203/F: Construction of two dwellings</t>
  </si>
  <si>
    <t>19/01036/PACU1</t>
  </si>
  <si>
    <t>1A And 1B Wagg Courtyard
Docking
Norfolk
PE31 8FT</t>
  </si>
  <si>
    <t>Notification for Prior Approval for change of use of offices to two dwellings (Schedule 2, Part 3, Class O)</t>
  </si>
  <si>
    <t>19/01065/F</t>
  </si>
  <si>
    <t>Former GranariesStation RoadDockingNorfolk, Docking</t>
  </si>
  <si>
    <t>Variation of condition 2 of planning permission 16/00654/FM</t>
  </si>
  <si>
    <t>19/01281/O</t>
  </si>
  <si>
    <t>Robinia CottageStation RoadDockingKing's LynnNorfolkPE31 8LS, Docking</t>
  </si>
  <si>
    <t>Outline Application: Demolition of garage and construction of single dwelling</t>
  </si>
  <si>
    <t>19/01657/O</t>
  </si>
  <si>
    <t>St VincentStation RoadDockingKing's LynnNorfolkPE31 8LT, Docking</t>
  </si>
  <si>
    <t>Outline Application: Demolition of existing bungalow and replacement with a row of 3 dwellings</t>
  </si>
  <si>
    <t>19/02072/F</t>
  </si>
  <si>
    <t>DunromingBircham RoadStanhoeKing's LynnNorfolkPE31 8PU, Docking</t>
  </si>
  <si>
    <t>REMOVAL OR VARIATION OF CONDITION 11 OF PLANNING PERMISSION 15/01753/F: Erection of 2 no detached bungalows with garages and associated works</t>
  </si>
  <si>
    <t>19/02125/F</t>
  </si>
  <si>
    <t>SunnydeneWell StreetDockingKing's LynnNorfolkPE31 8LQ, Docking</t>
  </si>
  <si>
    <t>Demolition of existing dwelling and construction of two semi-detached dwellings</t>
  </si>
  <si>
    <t>Downham Market</t>
  </si>
  <si>
    <t>14/01461/FM</t>
  </si>
  <si>
    <t>Land North of Stowfields Downham Market Norfolk, Downham Market</t>
  </si>
  <si>
    <t>Construction of 14 dwellings and a sewage pumping station</t>
  </si>
  <si>
    <t>15/01790/F</t>
  </si>
  <si>
    <t>Land W of 43 To 45 Lynn Road And N of 10 Pine Close Downham Market Norfolk, Downham Market</t>
  </si>
  <si>
    <t>Proposed new dwelling and single garage</t>
  </si>
  <si>
    <t>15/01602/RM</t>
  </si>
  <si>
    <t>Land To the Rear of 118 London Road Downham Market Norfolk PE38 9AT, Downham Market</t>
  </si>
  <si>
    <t>Reserved matters application for construction of detached dwelling and garage</t>
  </si>
  <si>
    <t>15/01591/F</t>
  </si>
  <si>
    <t>Northwest of Ideal 4 Bridle Lane Downham Market Norfolk PE38 9QZ, Downham Market</t>
  </si>
  <si>
    <t>Construction of one dwelling</t>
  </si>
  <si>
    <t>037B</t>
  </si>
  <si>
    <t>12/00533/F</t>
  </si>
  <si>
    <t>Ivy House 53 Railway Road Downham Market Norfolk, Downham Market</t>
  </si>
  <si>
    <t>Construction of four houses and associated works</t>
  </si>
  <si>
    <t>037a</t>
  </si>
  <si>
    <t>11/00688/F</t>
  </si>
  <si>
    <t>Ivy House 53 Railway Road Downham Market Norfolk PE38 9DX, Downham Market</t>
  </si>
  <si>
    <t>Renovation and reinstatement of Ivy House to form two shops and staff amenities, demolition of Slaughter House and construction of 4 terraced houses, reconstruction of Ivy Cottage to form 2 houses and construction of rubbish/bike store and landscaping</t>
  </si>
  <si>
    <t>05/01857/RMM</t>
  </si>
  <si>
    <t>Short Drove Downham Market Norfolk, Downham Market</t>
  </si>
  <si>
    <t>Reserved Matters Application: Construction of 21 dwellings with car parking</t>
  </si>
  <si>
    <t>13/01855/FM</t>
  </si>
  <si>
    <t>Jim Russell Garage London Road Downham Market Norfolk PE38 9AS, Downham Market</t>
  </si>
  <si>
    <t>Substitution of house types</t>
  </si>
  <si>
    <t>14/01761/F</t>
  </si>
  <si>
    <t>16 Mill Lane Downham Market Norfolk PE38 9QT, Downham Market</t>
  </si>
  <si>
    <t>Construction of two dwellings following demolition of existing dwelling and garage</t>
  </si>
  <si>
    <t>16/00541/F</t>
  </si>
  <si>
    <t>Land To the Rear of 27B Bexwell Road Downham Market Norfolk PE38 9LH, Downham Market</t>
  </si>
  <si>
    <t>Construction of two dwellings following removal of existing agricultural buildings</t>
  </si>
  <si>
    <t>16/01029/F</t>
  </si>
  <si>
    <t>37 Railway RoadDownham MarketNorfolkPE38 9DX, Downham Market</t>
  </si>
  <si>
    <t>Conversion of residential and commercial property to create two dwellings, demolition of outbuilding and associated works</t>
  </si>
  <si>
    <t>16/01261/F</t>
  </si>
  <si>
    <t>42/44 Bridge StreetDownham MarketNorfolkPE38 9DJ, Downham Market</t>
  </si>
  <si>
    <t>Conversion of commercial unit to residential dwelling</t>
  </si>
  <si>
    <t>16/01690/F</t>
  </si>
  <si>
    <t>43 Bexwell RoadDownham MarketNorfolkPE38 9LH, Downham Market</t>
  </si>
  <si>
    <t>Erection of residential dwelling and associated works</t>
  </si>
  <si>
    <t>16/01942/F</t>
  </si>
  <si>
    <t>1 Glebe RoadDownham MarketNorfolkPE38 9QJ, Downham Market</t>
  </si>
  <si>
    <t>Construction of a dwelling</t>
  </si>
  <si>
    <t>16/02110/F</t>
  </si>
  <si>
    <t>The Crown Hotel 12 Bridge StreetDownham MarketNorfolkPE38 9DW, Downham Market</t>
  </si>
  <si>
    <t>Rebuilding of former garage as two residential units and conversion of former stable/cart shed into one residential unit</t>
  </si>
  <si>
    <t>16/01723/F</t>
  </si>
  <si>
    <t>47 - 49 Bridge StreetDownham MarketNorfolkPE38 9DW, Downham Market</t>
  </si>
  <si>
    <t>Construction of 6 dwellings</t>
  </si>
  <si>
    <t>17/01173/F</t>
  </si>
  <si>
    <t>118A Bexwell Road Downham Market Norfolk PE38 9LJ, Downham Market</t>
  </si>
  <si>
    <t>17/01396/F</t>
  </si>
  <si>
    <t>Rose Bank27 Crow Hall EstateDownham MarketNorfolkPE38 0DG, Downham Market</t>
  </si>
  <si>
    <t>Construction of replacement bungalow following demolition of existing dwelling</t>
  </si>
  <si>
    <t>17/01070/F</t>
  </si>
  <si>
    <t>Land To the South of Number 7 St Edmunds Road Downham Market Norfolk, Downham Market</t>
  </si>
  <si>
    <t>2 detached dwellings</t>
  </si>
  <si>
    <t>17/02158/F</t>
  </si>
  <si>
    <t>Construction of replacement bungalow following demolition of existing dwelling (amended design)</t>
  </si>
  <si>
    <t>18/01812/RM</t>
  </si>
  <si>
    <t>72 Lynn RoadDownham MarketNorfolkPE38 9NR, Downham Market</t>
  </si>
  <si>
    <t>RESERVED MATTERS APPLICATION: Construction of one single storey dwelling.</t>
  </si>
  <si>
    <t>18/01797/F</t>
  </si>
  <si>
    <t>Land At34 - 38 London RoadDownham MarketNorfolk, Downham Market</t>
  </si>
  <si>
    <t>Proposed two dwellings (revised design) and garages</t>
  </si>
  <si>
    <t>18/02278/F</t>
  </si>
  <si>
    <t>48 Paradise RoadDownham MarketNorfolkPE38 9JE, Downham Market</t>
  </si>
  <si>
    <t>Construction of 3 dwellings following demolition of existing dwelling</t>
  </si>
  <si>
    <t>19/00495/F</t>
  </si>
  <si>
    <t>Linden Lee12 Wesley CloseDownham MarketNorfolkPE38 9HX, Downham Market</t>
  </si>
  <si>
    <t>Residential development - construction of 5 detached bungalows with detached garages, along with formation of new access and driveway and associated works</t>
  </si>
  <si>
    <t>19/00321/F</t>
  </si>
  <si>
    <t>Crossing Veterinary Surgery 3 Fairfield RoadDownham MarketNorfolkPE38 9ET, Downham Market</t>
  </si>
  <si>
    <t>Conversion of former veterinary surgery into one dwelling</t>
  </si>
  <si>
    <t>17/01536/RMM</t>
  </si>
  <si>
    <t>Land South ofRailway RoadDownham MarketNorfolk, Downham Market</t>
  </si>
  <si>
    <t>Reserved Matters Application: Construction of 31 dwellings</t>
  </si>
  <si>
    <t>19/00612/F</t>
  </si>
  <si>
    <t>Land To The Rear of 60 Lynn RoadDownham MarketNorfolkPE38 9NR, Downham Market</t>
  </si>
  <si>
    <t>Construction of one house and garage</t>
  </si>
  <si>
    <t>19/01079/F</t>
  </si>
  <si>
    <t>43 High StreetDownham MarketNorfolkPE38 9HF, Downham Market</t>
  </si>
  <si>
    <t>Conversion of ground floor commercial hall into 4 x self contained studio apartments</t>
  </si>
  <si>
    <t>19/01176/F</t>
  </si>
  <si>
    <t>5 The RowansVictory RoadDownham MarketNorfolkPE38 9HR, Downham Market</t>
  </si>
  <si>
    <t>Construction of dwelling</t>
  </si>
  <si>
    <t>19/01586/O</t>
  </si>
  <si>
    <t>42 London RoadDownham MarketNorfolkPE38 9AT, Downham Market</t>
  </si>
  <si>
    <t>OUTLINE APPLICATION ALL MATTERS RESERVED: Proposed residential development of 3No dwellings</t>
  </si>
  <si>
    <t>19/01861/O</t>
  </si>
  <si>
    <t>Between 91 &amp; 93 Ryston EndDownham MarketNorfolkPE38 9BB, Downham Market</t>
  </si>
  <si>
    <t>Outline application with some matters reserved for construction of one dwelling</t>
  </si>
  <si>
    <t>19/01944/F</t>
  </si>
  <si>
    <t>DonnadellHowdale RoadDownham MarketNorfolkPE38 9AH, Downham Market</t>
  </si>
  <si>
    <t>Construction of two dwellings and garages following demolition of existing bungalow</t>
  </si>
  <si>
    <t>19/01981/F</t>
  </si>
  <si>
    <t>18 Bridle LaneDownham MarketNorfolkPE38 9QZ, Downham Market</t>
  </si>
  <si>
    <t>Variation to conditions 2, 4 and 5 of planning permission 19/00801/F: Construction of a dwelling (revised design)</t>
  </si>
  <si>
    <t>19/01170/O</t>
  </si>
  <si>
    <t>Unit 7Fairfield RoadDownham MarketNorfolk, Downham Market</t>
  </si>
  <si>
    <t>Outline application for demolition of existing building for residential development</t>
  </si>
  <si>
    <t>19/02110/F</t>
  </si>
  <si>
    <t>Castle Hotel
High Street
Downham Market
Norfolk
PE38 9HF</t>
  </si>
  <si>
    <t>Conversion of hotel to 6 apartments (comprising 3 no. 1 bedroom, 1 no. 2 bedroom and 2 no. 3 bedroom); conversion of brewhouse to 1 bedroom dwelling; and proposed new 1 bedroom dwelling, with associated amenity and parking area</t>
  </si>
  <si>
    <t>19/01948/F</t>
  </si>
  <si>
    <t>South East of
128 Lynn Road
Downham Market
Norfolk
PE38 9QF</t>
  </si>
  <si>
    <t>20/00087/F</t>
  </si>
  <si>
    <t>Ex Antiques Centre43 High StreetDownham MarketNorfolk, Downham Market</t>
  </si>
  <si>
    <t>Variation of condition 2 of planning permission 18/00738/F boundary treatment revised to aid visibility</t>
  </si>
  <si>
    <t>20/00029/F</t>
  </si>
  <si>
    <t>Park View
63 Ryston End
Downham Market
Norfolk
PE38 9BB</t>
  </si>
  <si>
    <t>Variation of condition 2 of planning permission 17/01735/F: Demolition of pair of non standard construction houses and replacement with detached modern built dwelling</t>
  </si>
  <si>
    <t>Downham West</t>
  </si>
  <si>
    <t>06/02527/FM</t>
  </si>
  <si>
    <t>Bridge Farm Bridge Road Downham Market Norfolk PE38 0AU, Downham Market</t>
  </si>
  <si>
    <t>Change of use from residential dwelling to 13 holiday letting rooms and managers accommodation in connection with existing leisure use</t>
  </si>
  <si>
    <t>17/00739/F</t>
  </si>
  <si>
    <t>RiverbankBridge RoadDownham MarketNorfolkPE38 0AE, Downham Market</t>
  </si>
  <si>
    <t>Construction of dwelling to replace existing dwelling on site</t>
  </si>
  <si>
    <t>17/01094/PACU3</t>
  </si>
  <si>
    <t>Fendale Downham Road Salters Lode Norfolk PE38 0BE, Salters Lode</t>
  </si>
  <si>
    <t>Prior Notification: Change of use from agricultural building to dwelling</t>
  </si>
  <si>
    <t>17/01819/O</t>
  </si>
  <si>
    <t>Land South ofShining Tree H L C Downham RoadSalters LodeNorfolk, Downham West</t>
  </si>
  <si>
    <t>Outline Application: Erection of two houses, garages and modified access</t>
  </si>
  <si>
    <t>18/00673/F</t>
  </si>
  <si>
    <t>Orchard FarmLady DroveBarroway DroveNorfolkPE38 0AG, Downham West</t>
  </si>
  <si>
    <t>Change of use and alterations to agricultural barn to residential dwelling and retention of caravan during construction</t>
  </si>
  <si>
    <t>19/00426/F</t>
  </si>
  <si>
    <t>Land On The North East of 4 And 5Watermans WaySalters LodeNorfolk, Downham West</t>
  </si>
  <si>
    <t>Erection of one dwelling (Plot 2)</t>
  </si>
  <si>
    <t>19/00935/F</t>
  </si>
  <si>
    <t>Construction of one pair of semi-detached houses</t>
  </si>
  <si>
    <t>19/01470/F</t>
  </si>
  <si>
    <t>The HytheBridge RoadDownham MarketNorfolkPE38 0AE, Downham West</t>
  </si>
  <si>
    <t>Change of use to ground floor from retail (A1) and Tea room (A3) to Salon (Sui Generis) and residential (C3) and first floor from retail (A1) to residential (C3)</t>
  </si>
  <si>
    <t>East Rudham</t>
  </si>
  <si>
    <t>13/00514/F</t>
  </si>
  <si>
    <t>Broomsthorpe Hall Rudham Road East Rudham King's Lynn Norfolk PE31 6TQ, East Rudham</t>
  </si>
  <si>
    <t>Conversion of redundant agricultural buildings to 6 residential dwellings</t>
  </si>
  <si>
    <t>18/00379/F</t>
  </si>
  <si>
    <t>The Firs32 Bagthorpe RoadEast RudhamKing's LynnNorfolkPE31 8RA, East Rudham</t>
  </si>
  <si>
    <t>Conversion of barn to dwelling</t>
  </si>
  <si>
    <t>Conversion with Extension</t>
  </si>
  <si>
    <t>18/02185/F</t>
  </si>
  <si>
    <t>Willow CottageEye LaneEast RudhamKing's LynnNorfolkPE31 8RH, East Rudham</t>
  </si>
  <si>
    <t>Demolition of existing dwelling and replacement dwelling</t>
  </si>
  <si>
    <t>East Walton</t>
  </si>
  <si>
    <t>14/01596/F</t>
  </si>
  <si>
    <t>The Bungalow The Common East Walton Norfolk PE32 1PX</t>
  </si>
  <si>
    <t>Demolition of existing bungalow and replacement with low energy house</t>
  </si>
  <si>
    <t>17/02208/LB</t>
  </si>
  <si>
    <t>Summer End FarmhouseNarford LaneEast WaltonNorfolk, East Walton</t>
  </si>
  <si>
    <t>Single storey extension, following demolition of existing extension, insertion of 3 dormer windows, conservatory extension and repair and restoration</t>
  </si>
  <si>
    <t>19/01118/F</t>
  </si>
  <si>
    <t>Summer End FarmNarford LaneEast WaltonNorfolk, East Walton</t>
  </si>
  <si>
    <t>VARIATION OF CONDITION 2 OF PLANNING PERMISSION 17/00378/F: Proposed conversion of barns/outbuilding to provide 3 dwellings</t>
  </si>
  <si>
    <t>East Winch</t>
  </si>
  <si>
    <t>10/00261/F</t>
  </si>
  <si>
    <t>Arcon Bungalow-Manor Farm Church Lane East Winch King's Lynn Norfolk PE32 1NH, East Winch</t>
  </si>
  <si>
    <t>Demolition of existing dilapidated Arcon bungalow and erection of new dwelling</t>
  </si>
  <si>
    <t>G33.1</t>
  </si>
  <si>
    <t>18/00987/RM</t>
  </si>
  <si>
    <t>Land South of Gayton RoadEast WinchNorfolk, East Winch</t>
  </si>
  <si>
    <t>Reserved Matters Application for proposed development of 7 dwellings, plots 2-3 and 6 - 10</t>
  </si>
  <si>
    <t>16/00645/O</t>
  </si>
  <si>
    <t>Holland House Lynn Road East Winch King's Lynn Norfolk PE32 1NP, East Winch</t>
  </si>
  <si>
    <t>Outline Application: Proposed construction of new dwelling and garage following demolition of existing outbuilding</t>
  </si>
  <si>
    <t>17/00450/F</t>
  </si>
  <si>
    <t>Land South of Gayton Road
East Winch
Norfolk</t>
  </si>
  <si>
    <t>VARIATION OF CONDITION 6 OF PLANNING PERMISSION 15/01793/OM: Outline application for proposed development of 10 dwellings and creation of access to agricultural land to the rear</t>
  </si>
  <si>
    <t>17/01955/PACU3</t>
  </si>
  <si>
    <t>Barn At Game FarmMain RoadWest BilneyNorfolkPE32 1HP, East Winch</t>
  </si>
  <si>
    <t>Change of use and conversion of barn to residential dwelling</t>
  </si>
  <si>
    <t>17/02202/PACU3</t>
  </si>
  <si>
    <t>Magpie FarmMain RoadWest BilneyKing's LynnNorfolkPE32 1HT, West Bilney</t>
  </si>
  <si>
    <t>Prior Approval: Change of use from Agricultural Building to two Dwelling Houses</t>
  </si>
  <si>
    <t>17/01860/F</t>
  </si>
  <si>
    <t>The Lodge Cottage Main Road West Bilney, West Bilney</t>
  </si>
  <si>
    <t>Residential annex and garage and carport block</t>
  </si>
  <si>
    <t>18/00398/F</t>
  </si>
  <si>
    <t>The Prefab Magpie FarmMain RoadWest BilneyKing's LynnNorfolkPE32 1HT, East Winch</t>
  </si>
  <si>
    <t>Demolition of a single storey pre-fabricated farm workers dwelling and the erection of a replacement one and a half storey farm workers cottage</t>
  </si>
  <si>
    <t>18/01045/RM</t>
  </si>
  <si>
    <t>Site East of 3 Burman MewsLynn RoadEast WinchNorfolk, East Winch</t>
  </si>
  <si>
    <t>Reserved Matters Application: 2 no. proposed two storey dwellings with detached garages</t>
  </si>
  <si>
    <t>18/02146/F</t>
  </si>
  <si>
    <t>The GlenGayton RoadEast WinchKing's LynnNorfolkPE32 1NW, East Winch</t>
  </si>
  <si>
    <t>Alterations and extension to existing dwelling and construction of new dwelling</t>
  </si>
  <si>
    <t>19/00863/RM</t>
  </si>
  <si>
    <t>Land S of Wilson Drive And E of The LaurelsGayton RoadEast WinchNorfolk, East Winch</t>
  </si>
  <si>
    <t>Reserved matters application: Details for plots 1, 2 and 3 only</t>
  </si>
  <si>
    <t>19/01962/F</t>
  </si>
  <si>
    <t>Church Farm BarnMain RoadWest BilneyKing's LynnNorfolkPE32 1HS, East Winch</t>
  </si>
  <si>
    <t>Proposed barn conversion</t>
  </si>
  <si>
    <t>Emneth</t>
  </si>
  <si>
    <t>06/00982/CU</t>
  </si>
  <si>
    <t>Buildings South Of 242 Outwell Road Emneth Wisbech Norfolk PE14 8BG, Emneth</t>
  </si>
  <si>
    <t>Change of use of former farm produce shop to a dwelling</t>
  </si>
  <si>
    <t>13/01278/RM</t>
  </si>
  <si>
    <t>51 the Wroe Emneth Wisbech Norfolk PE14 8AN, Emneth</t>
  </si>
  <si>
    <t>RESERVED MATTERS FOR APPLICATION 10/01558/O: Approval of the details of the landscaping of the site   of 4 dwellings</t>
  </si>
  <si>
    <t>16/00116/F</t>
  </si>
  <si>
    <t>The Old Warehouse Chapel Lane Emneth Wisbech Norfolk PE14 0DJ, Emneth</t>
  </si>
  <si>
    <t>Conversion of existing derelect warehouse to a single residential property</t>
  </si>
  <si>
    <t>16/00149/F</t>
  </si>
  <si>
    <t>Land Off Ladys Drove Ladys Drove Emneth Norfolk, Emneth</t>
  </si>
  <si>
    <t>16/00754/F</t>
  </si>
  <si>
    <t>Eagle House Church Road Emneth Wisbech Norfolk PE14 8AH, Emneth</t>
  </si>
  <si>
    <t>Construction of a detached dwelling and detached garage</t>
  </si>
  <si>
    <t>15/01771/F</t>
  </si>
  <si>
    <t>Three Lakes Nurseries Meadowgate Lane Emneth Norfolk PE13 2JH, Emneth</t>
  </si>
  <si>
    <t>Proposed two storey house</t>
  </si>
  <si>
    <t>16/01431/F</t>
  </si>
  <si>
    <t>Land North of 65 Hollycroft RoadEmnethWisbechNorfolkPE14 8BB, Emneth</t>
  </si>
  <si>
    <t>Erection of 2No dwellings and detached garages</t>
  </si>
  <si>
    <t>16/01967/PACU3</t>
  </si>
  <si>
    <t>Land To the NorthStrawberry Fields28 Mill RoadEmnethNorfolkPE14 8AE, Emneth</t>
  </si>
  <si>
    <t>Change of use from agricultural building to dwelling house</t>
  </si>
  <si>
    <t>16/02091/O</t>
  </si>
  <si>
    <t>Hawstead Bungalow62 ElmsideEmnethWisbechNorfolkPE14 8BQ, Emneth</t>
  </si>
  <si>
    <t>OUTLINE APPLICATION SOME MATTERS RESERVED: Proposed bungalow</t>
  </si>
  <si>
    <t>17/01131/O</t>
  </si>
  <si>
    <t>Land West of 71 Church Road Emneth Norfolk, Emneth</t>
  </si>
  <si>
    <t>Outline application for one dwelling</t>
  </si>
  <si>
    <t>17/00177/F</t>
  </si>
  <si>
    <t>Adjacent To the ForgeHungate RoadEmnethNorfolk, Emneth</t>
  </si>
  <si>
    <t>2 dwellings and associated access and parking site</t>
  </si>
  <si>
    <t>17/02314/O</t>
  </si>
  <si>
    <t>The Queens Head33 Gaultree SquareEmnethNorfolkPE14 8DA, Emneth</t>
  </si>
  <si>
    <t>Outline Application: Single Detached dwelling</t>
  </si>
  <si>
    <t>18/01000/F</t>
  </si>
  <si>
    <t>College of West AngliaWisbech CentreMeadowgate LaneEmnethWisbechNorfolkPE14 0DS, Emneth</t>
  </si>
  <si>
    <t>Proposed replacement dwelling for one of the two existing fire damaged houses on the application site. Including siting of temporary accommodation.</t>
  </si>
  <si>
    <t>18/01403/O</t>
  </si>
  <si>
    <t>Joystan44 Hawthorn RoadEmnethWisbechNorfolkPE14 8AP, Emneth</t>
  </si>
  <si>
    <t>OUTLINE APPLICATION: Construction of one detached bungalow utilising existing vehicular access</t>
  </si>
  <si>
    <t>18/01382/RM</t>
  </si>
  <si>
    <t>78 Hollycroft RoadEmnethNorfolkPE14 8BB, Emneth</t>
  </si>
  <si>
    <t>Reserved Matters Application: Details for plot 4 only</t>
  </si>
  <si>
    <t>18/01257/F</t>
  </si>
  <si>
    <t>Oakwood44 Hollycroft RoadEmnethWisbechNorfolkPE14 8AY, Emneth</t>
  </si>
  <si>
    <t>Proposed erection of 2 semi-detached dwellings, including demolition of existing dwelling on site</t>
  </si>
  <si>
    <t>18/01464/RMM</t>
  </si>
  <si>
    <t>Land East of 11 To 37Elm High RoadEmnethNorfolk, Emneth</t>
  </si>
  <si>
    <t>0RESERVED MATTERS: For construction of 117 dwellings</t>
  </si>
  <si>
    <t>19/00106/O</t>
  </si>
  <si>
    <t>Land AtElmsideEmnethWisbechNorfolkPE14 8BQ, Emneth</t>
  </si>
  <si>
    <t>OUTLINE APPLICATION ALL MATTERS RESERVED: The erection of a single storey dwelling</t>
  </si>
  <si>
    <t>19/00156/PACU3</t>
  </si>
  <si>
    <t>Agricultural Bulding N of The Great BarnMeadowgate LaneEmnethWisbechNorfolkPE14 0DS, Emneth</t>
  </si>
  <si>
    <t>Prior notification for change of use of agricultural building to a dwelling house</t>
  </si>
  <si>
    <t>18/02117/RMM</t>
  </si>
  <si>
    <t>Land West of Playing FieldHungate RoadEmnethNorfolk, Emneth</t>
  </si>
  <si>
    <t>Reserved Matters application for residential development of 44 dwellings</t>
  </si>
  <si>
    <t>19/00792/F</t>
  </si>
  <si>
    <t>Land South East of8 Ladys DroveEmnethNorfolk, Emneth</t>
  </si>
  <si>
    <t>Residential development of 1 no 3 bed bungalow with associated access, garages and hard and soft landscaping</t>
  </si>
  <si>
    <t>19/00978/F</t>
  </si>
  <si>
    <t>Proposed chalet bungalow</t>
  </si>
  <si>
    <t>19/00981/F</t>
  </si>
  <si>
    <t>Proposed replacement dwelling for fire damaged property</t>
  </si>
  <si>
    <t>19/01321/F</t>
  </si>
  <si>
    <t>Land East of 10The WroeEmnethNorfolk, Emneth</t>
  </si>
  <si>
    <t>REMOVAL OR VARIATION OF CONDITION 6 OF OUTLINE PLANNING PERMISSION 18/00858/O: Erection of 2 detached houses on land currently kept as maintained grassland</t>
  </si>
  <si>
    <t>19/00961/F</t>
  </si>
  <si>
    <t>Church Farm82 Church RoadEmnethWISBECHNorfolkPE14 8AF, Emneth</t>
  </si>
  <si>
    <t>Conversion of garage to create additional accommodation ancillary to main dwelling</t>
  </si>
  <si>
    <t>19/01350/RM</t>
  </si>
  <si>
    <t>Land Adj ToGaultree SquareEmnethWISBECHNorfolkPE14 8DD, Emneth</t>
  </si>
  <si>
    <t>Reserved matters application for two proposed dwellings</t>
  </si>
  <si>
    <t>19/01666/RM</t>
  </si>
  <si>
    <t>Land E of 10The WroeEmnethNorfolk, Emneth</t>
  </si>
  <si>
    <t>Reserved Matters Application for Plot 2</t>
  </si>
  <si>
    <t>19/01918/O</t>
  </si>
  <si>
    <t>72 Gaultree SquareEmnethWISBECHNorfolkPE14 8DD, Emneth</t>
  </si>
  <si>
    <t>Outline application with all matters reserved for proposed 3 plots</t>
  </si>
  <si>
    <t>Feltwell</t>
  </si>
  <si>
    <t>12/00514/FM</t>
  </si>
  <si>
    <t>Hall Farm 21 Bell Street Feltwell Thetford Norfolk IP26 4AL, Feltwell</t>
  </si>
  <si>
    <t>Conversion of existing buildings into 5 dwellings, conversion of farmhouse into 2 dwellings and erection of 12No new dwellings</t>
  </si>
  <si>
    <t>13/01049/RM</t>
  </si>
  <si>
    <t>26 Bell Street Feltwell Thetford Norfolk IP26 4AL, Feltwell</t>
  </si>
  <si>
    <t>Reserved Matters Application: Redevelopment of land to provide 4 dwellings and garaging for the existing house</t>
  </si>
  <si>
    <t>17/00283/F</t>
  </si>
  <si>
    <t>96 Lodge RoadFeltwellThetfordNorfolkIP26 4DN, Feltwell</t>
  </si>
  <si>
    <t>Conversion of store to dwelling</t>
  </si>
  <si>
    <t>17/01691/F</t>
  </si>
  <si>
    <t>24 Addison CloseFeltwellThetfordNorfolkIP26 4DJ, Feltwell</t>
  </si>
  <si>
    <t>New build 2 bedroom bungalow in part of existing garden</t>
  </si>
  <si>
    <t>16/01590/F</t>
  </si>
  <si>
    <t>Whittington MillWhittington HillWhittingtonKing's LynnNorfolkPE33 9TE, Northwold</t>
  </si>
  <si>
    <t>Variation of condition 9 of planning permission 2/02/1752/CU - Conversion of former Mill and associated buildings to form 14 No residential units and construction of 8 No terraced houses: To amend previously approved drawings to 9 units in Mill</t>
  </si>
  <si>
    <t>18/01237/F</t>
  </si>
  <si>
    <t>Land Accessed Between 54 And 56Wilton RoadFeltwellNorfolk, Feltwell</t>
  </si>
  <si>
    <t>Construction of two dwellings</t>
  </si>
  <si>
    <t>18/01706/O</t>
  </si>
  <si>
    <t>Land West of 7 Short BeckFeltwellThetfordNorfolkIP26 4AD, Feltwell</t>
  </si>
  <si>
    <t>Outline Application: construction of one dwelling</t>
  </si>
  <si>
    <t>18/01320/OM</t>
  </si>
  <si>
    <t>Long Lane Farm30 Long LaneFeltwellThetfordNorfolkIP26 4BJ, Feltwell</t>
  </si>
  <si>
    <t>Outline Application: Residential development for a maximum of 19 dwellings following demolition of existing</t>
  </si>
  <si>
    <t>19/00585/F</t>
  </si>
  <si>
    <t>12 Leonards LaneFeltwellThetfordNorfolkIP26 4EQ, Feltwell</t>
  </si>
  <si>
    <t>19/00499/F</t>
  </si>
  <si>
    <t>19 East Hall BungalowsLodge RoadFeltwellThetfordNorfolkIP26 4DP, Feltwell</t>
  </si>
  <si>
    <t>Replacement of fire damaged dwelling with single dwelling</t>
  </si>
  <si>
    <t>18/01027/F</t>
  </si>
  <si>
    <t>Land Adjoining Skye GardensFeltwellNorfolkIP26 4EY, Feltwell</t>
  </si>
  <si>
    <t>Erection of seven dwellings and amendments to access</t>
  </si>
  <si>
    <t>19/01238/F</t>
  </si>
  <si>
    <t>3 Short BeckFeltwellNorfolkIP26 4AD, Feltwell</t>
  </si>
  <si>
    <t>VARIATION OF CONDITION 2 OF PLANNING PERMISSION 12/01679/F: Change of use of furniture showrooms and interior design studio to 4 residential cottages including partial demolition, alterations and extensions</t>
  </si>
  <si>
    <t>19/01347/F</t>
  </si>
  <si>
    <t>Land S of 3 And 4Skye GardensFeltwellNorfolk, Feltwell</t>
  </si>
  <si>
    <t>Erection of single detached house</t>
  </si>
  <si>
    <t>19/00859/FM</t>
  </si>
  <si>
    <t>Land At Or South of
6 - 10 Lodge Road
Feltwell
Norfolk</t>
  </si>
  <si>
    <t>Erection of 18 dwellings with associated garages and highway works</t>
  </si>
  <si>
    <t>19/01564/RM</t>
  </si>
  <si>
    <t>34 Nightingale Lane
Feltwell
Thetford
Norfolk
IP26 4AR</t>
  </si>
  <si>
    <t>Reserved Matters Application: Construction of 4 dwellings</t>
  </si>
  <si>
    <t>20/00121/O</t>
  </si>
  <si>
    <t>Field Farm
50 Paynes Lane
Feltwell
Thetford
Norfolk
IP26 4BB</t>
  </si>
  <si>
    <t>Outline Application: Residential Development for 2 no. Dwellings (semi-detached) including parking and shared access drive. Realigned boundary to No. 50</t>
  </si>
  <si>
    <t>Fincham</t>
  </si>
  <si>
    <t>15/01357/F</t>
  </si>
  <si>
    <t>Spring View Downham Road Fincham King's Lynn Norfolk PE33 9HF, Fincham</t>
  </si>
  <si>
    <t>Construction of one dwelling and garage following demolition of existing dwelling</t>
  </si>
  <si>
    <t>14/01362/RM</t>
  </si>
  <si>
    <t>Talbot Manor Gardens Lynn Road Fincham King's Lynn Norfolk PE33 9HD, Fincham</t>
  </si>
  <si>
    <t>Reserved Matters Application: Construction of 7 dwellings</t>
  </si>
  <si>
    <t>16/01554/F</t>
  </si>
  <si>
    <t>Alexandra WorksHigh StreetFinchamNorfolkPE33 9EL, Fincham</t>
  </si>
  <si>
    <t>Part demolition of existing building, conversion and new build to provide four dwellings</t>
  </si>
  <si>
    <t>17/00719/F</t>
  </si>
  <si>
    <t>The Bell HouseChapel LaneFinchamKing's LynnNorfolkPE33 9EN, Fincham</t>
  </si>
  <si>
    <t>Construction of one bungalow south of The Bell House including construction of passing bay for Chapel Lane and new access</t>
  </si>
  <si>
    <t>19/00596/RM</t>
  </si>
  <si>
    <t>RavenscroftMain RoadFinchamKing's LynnNorfolkPE33 9ET, Fincham</t>
  </si>
  <si>
    <t>Reserved matters application for two dwellings</t>
  </si>
  <si>
    <t>19/01756/F</t>
  </si>
  <si>
    <t>Land East ofMarham RoadFinchamNorfolkPE33 9ES, Fincham</t>
  </si>
  <si>
    <t>Variation of condition 14 of Planning Permission 16/01747/O: OUTLINE APPLICATION SOME MATTERS RESERVED: Erection of 5 detached dwellings</t>
  </si>
  <si>
    <t>Fordham</t>
  </si>
  <si>
    <t>14/01747/F</t>
  </si>
  <si>
    <t>Snowre Hall Main Road Fordham Downham Market Norfolk PE38 0LN, Fordham</t>
  </si>
  <si>
    <t>Renovation and conversion of farmhouse and barn to form farm office accomodation and self-contained dwelling which together comprise Snowre Grange within the curtilage of Snowre Hall a Grade II listed building</t>
  </si>
  <si>
    <t>Fring</t>
  </si>
  <si>
    <t>16/02081/F</t>
  </si>
  <si>
    <t>8 the BarnsBircham RoadFringKing's LynnNorfolkPE31 6SH, Fring</t>
  </si>
  <si>
    <t>Change of use of barn into a dwellinghouse including raising the roof by 1000 mm. Change of use of part of agricultural field for parking and turning to serve the new dwelling. Minor works to barn to create a refuge for people on foot, or cycle and bin co</t>
  </si>
  <si>
    <t>Gayton</t>
  </si>
  <si>
    <t>10/00861/F</t>
  </si>
  <si>
    <t>Field Cottage Back Street Gayton King's Lynn Norfolk PE32 1PJ, Gayton</t>
  </si>
  <si>
    <t>Erection of two houses and conversion of existing stables to residential; including demolition of existing farm building and re-siting of existing access at Field Cottage.  To include partial demolition and rebuilding of garden boundary wall to Hall Farmh</t>
  </si>
  <si>
    <t>G41.1</t>
  </si>
  <si>
    <t>15/01888/OM</t>
  </si>
  <si>
    <t>Land At Manor FarmBack StreetGaytonKing's LynnNorfolkPE32 1QR, Gayton</t>
  </si>
  <si>
    <t>Outline application: Residential development for 40 dwellings, associated estate road access onto Back Street and demolition of existing farm buildings</t>
  </si>
  <si>
    <t>15/01776/OM</t>
  </si>
  <si>
    <t>Allens GarageLynn RoadGaytonKing's LynnNorfolkPE32 1QJ, Gayton</t>
  </si>
  <si>
    <t>OUTLINE APPLICATION WITH SOME MATTERS RESERVED: Residential development</t>
  </si>
  <si>
    <t>16/00947/FM</t>
  </si>
  <si>
    <t>3 Church View LaneGaytonNorfolkPE32 1PY, Gayton</t>
  </si>
  <si>
    <t>Construction of 15no. new dwellings nd 2no. barn conversions</t>
  </si>
  <si>
    <t>18/00235/RM</t>
  </si>
  <si>
    <t>Jubilee FarmJubilee Hall LaneGaytonKing's LynnNorfolkPE32 1PB, Gayton</t>
  </si>
  <si>
    <t>Reserved Matters Application: construction of two dwellings (Plots 1 and 2)</t>
  </si>
  <si>
    <t>18/00889/RM</t>
  </si>
  <si>
    <t>Site Adjacent FormerRampant Horse CottageLynn RoadGaytonNorfolk, Gayton</t>
  </si>
  <si>
    <t>Reserved Matters Application for 2 semi-detached dwellings (layout, scale, appearance and landscaping). Access arrangement previously determined under adjacent application 16/02163</t>
  </si>
  <si>
    <t>17/02355/RMM</t>
  </si>
  <si>
    <t>Reserved Matters Application for 10 detached/linked detached dwellings</t>
  </si>
  <si>
    <t>18/01024/F</t>
  </si>
  <si>
    <t>Roys FarmWinch RoadGaytonKing's LynnNorfolkPE32 1QP, Gayton</t>
  </si>
  <si>
    <t>Change of use from Piggery to Dwelling with demolition of outbuildings</t>
  </si>
  <si>
    <t>17/02233/OM</t>
  </si>
  <si>
    <t>Former Works Adj Gayton MillLitcham RoadGaytonNorfolk, Gayton</t>
  </si>
  <si>
    <t>OUTLINE APPLICATION SOME MATTERS RESERVED: Redevelopment of site for housing</t>
  </si>
  <si>
    <t>18/01657/F</t>
  </si>
  <si>
    <t>Land Between Five Keys And The Cottage W of Oak HouseWinch RoadGaytonNorfolk, Gayton</t>
  </si>
  <si>
    <t>Retrospective application for the construction of 1 dwelling (Plot 3) of outline permission 2/88/5319/O</t>
  </si>
  <si>
    <t>18/01946/F</t>
  </si>
  <si>
    <t>Manor FarmBack StreetGaytonKing's LynnNorfolkPE32 1QR, Gayton</t>
  </si>
  <si>
    <t>VARIATION OF CONDITION 2 of Planning Permission 18/00125/F - Conversion and extension of workshop outbuilding to dwelling house, addition of workshop/plant room and associated works</t>
  </si>
  <si>
    <t>19/00195/F</t>
  </si>
  <si>
    <t>Proposed new dwelling</t>
  </si>
  <si>
    <t>19/00332/F</t>
  </si>
  <si>
    <t>Plot S of Sunset ViewWinch RoadGaytonNorfolk, Gayton</t>
  </si>
  <si>
    <t>19/01311/RM</t>
  </si>
  <si>
    <t>Reserved Matters Application: Amended design for plot 3</t>
  </si>
  <si>
    <t>19/01330/RM</t>
  </si>
  <si>
    <t>Land N of 5 And 6Howards WayGaytonNorfolk, Gayton</t>
  </si>
  <si>
    <t>Reserved Matters Application: Amended design for plot 4</t>
  </si>
  <si>
    <t>19/01327/RM</t>
  </si>
  <si>
    <t>Reserved Matters Application: Amended design for plot 8</t>
  </si>
  <si>
    <t>19/01329/RM</t>
  </si>
  <si>
    <t>Reserved matters application: Amended design for plot 7</t>
  </si>
  <si>
    <t>19/01429/F</t>
  </si>
  <si>
    <t>Variation of Condition 2 of Planning Permission 19/00332/F: Construction of a dwelling</t>
  </si>
  <si>
    <t>19/01046/RMM</t>
  </si>
  <si>
    <t>Land E of Rosemary Lane W of Hills Cresent And S of Rampant Horse CottageLynn RoadGaytonNorfolk, Gayton</t>
  </si>
  <si>
    <t>Reserved Matters Application: Proposed residential development</t>
  </si>
  <si>
    <t>19/01621/F</t>
  </si>
  <si>
    <t>Plot S of Sunset View W of The PasturesWinch RoadGaytonNorfolk, Gayton</t>
  </si>
  <si>
    <t>Great Massingham</t>
  </si>
  <si>
    <t>G43.1</t>
  </si>
  <si>
    <t>18/02038/RMM</t>
  </si>
  <si>
    <t>Land S of 93 And 73 To 76 Summerwood Estate And NW of AbbeyfieldsWalcups LaneGreat MassinghamNorfolk, Great Massingham</t>
  </si>
  <si>
    <t>Reserved matters application: Construction of up to 16 dwellings</t>
  </si>
  <si>
    <t>17/02339/F</t>
  </si>
  <si>
    <t>Field DriftCollege FarmCastleacre RoadGreat MassinghamNorfolkPE32 2HH, Great Massingham</t>
  </si>
  <si>
    <t>Extension to existing outbuilding to form annex and construction of storage shed with covered log store.</t>
  </si>
  <si>
    <t>19/02035/F</t>
  </si>
  <si>
    <t>Land West of 119Summerwood EstateGreat MassinghamNorfolk, Great Massingham</t>
  </si>
  <si>
    <t>Variation of condition 2 of planning permission 17/02131/F to make minor alterations</t>
  </si>
  <si>
    <t>Grimston</t>
  </si>
  <si>
    <t>14/00981/F</t>
  </si>
  <si>
    <t>67 Lynn Road Grimston King's Lynn Norfolk PE32 1AD, Grimston</t>
  </si>
  <si>
    <t>Sub-division of existing bungalow to create 2 no. semi-detached dwellings</t>
  </si>
  <si>
    <t>G41.2</t>
  </si>
  <si>
    <t>17/02375/RMM</t>
  </si>
  <si>
    <t>Stave Farm3 Chapel RoadPott RowKing's LynnNorfolkPE32 1BS, Grimston</t>
  </si>
  <si>
    <t>Reserved Matters Application: Residential development Phase I</t>
  </si>
  <si>
    <t>15/01838/OM</t>
  </si>
  <si>
    <t>White House Farm28 Chapel Road Pott Row King's LynnNorfolkPE32 1BS, Pott Row</t>
  </si>
  <si>
    <t>Outline application for residential development</t>
  </si>
  <si>
    <t>16/01200/F</t>
  </si>
  <si>
    <t>Greenways9 Leziate DrovePott RowKing's LynnNorfolkPE32 1DB, Pott Row</t>
  </si>
  <si>
    <t>Demolition of garage, replacement of out building and erection of single storey dwelling</t>
  </si>
  <si>
    <t>16/01276/O</t>
  </si>
  <si>
    <t>BrooklandsLittle LanePott RowKing's LynnNorfolkPE32 1AU, Pott Row</t>
  </si>
  <si>
    <t>Outline Application: Proposed new dwelling and garage (2 storey, 4 bedroom indicative)</t>
  </si>
  <si>
    <t>17/00299/O</t>
  </si>
  <si>
    <t>52 Lynn RoadGrimstonKing's LynnNorfolkPE32 1AA, Grimston</t>
  </si>
  <si>
    <t>Outline Application: single dwelling</t>
  </si>
  <si>
    <t>17/01084/O</t>
  </si>
  <si>
    <t>Land Rear of Crandleford House 82 Chapel Road Pott Row King's Lynn Norfolk PE32 1BP, Pott Row</t>
  </si>
  <si>
    <t>Outline application: Proposed development of 4 dwellings</t>
  </si>
  <si>
    <t>17/01995/RM</t>
  </si>
  <si>
    <t>The Retreat29 Lynn RoadGrimstonKing's LynnNorfolkPE32 1AA, Grimston</t>
  </si>
  <si>
    <t>Amended scheme to that previously approved under 17/00619/RM - Access, appearance, landscaping, layout, scale.</t>
  </si>
  <si>
    <t>17/02002/F</t>
  </si>
  <si>
    <t>Tithe FarmBroad DroveGrimstonKing's LynnNorfolkPE32 1QG, Grimston</t>
  </si>
  <si>
    <t>Conversion and change of use of an agricultural barn to a dwelling</t>
  </si>
  <si>
    <t>18/00571/RM</t>
  </si>
  <si>
    <t>68 Chapel RoadPott RowKing's LynnNorfolkPE32 1BP, Grimston</t>
  </si>
  <si>
    <t>Reserved Matters Application: Construction of two dwellings</t>
  </si>
  <si>
    <t>19/00522/RM</t>
  </si>
  <si>
    <t>Crandleford House82 Chapel RoadPott RowKing's LynnNorfolkPE32 1BP, Grimston</t>
  </si>
  <si>
    <t>Reserved Matters Application:  Construction of 4 Dwellings</t>
  </si>
  <si>
    <t>19/01273/F</t>
  </si>
  <si>
    <t>The Swallows1 Hillings WayPott RowKing's LynnNorfolkPE32 1BU, Grimston</t>
  </si>
  <si>
    <t>Replacement of non-standard construction three bedroom bungalow</t>
  </si>
  <si>
    <t>19/01035/RM</t>
  </si>
  <si>
    <t>Land N of 105 And Immediately W of 101Leziate DrovePott RowNorfolk, Grimston</t>
  </si>
  <si>
    <t>RESERVED MATTERS: Proposed new dwelling</t>
  </si>
  <si>
    <t>19/01038/RM</t>
  </si>
  <si>
    <t>Reserved Matters application for one dwelling</t>
  </si>
  <si>
    <t>19/01384/O</t>
  </si>
  <si>
    <t>South View49 Gayton RoadGrimstonKing's LynnNorfolkPE32 1BG, Grimston</t>
  </si>
  <si>
    <t>Outline Application for one dwelling</t>
  </si>
  <si>
    <t>19/01680/RMM</t>
  </si>
  <si>
    <t>Reserved matters application: Construction of 15 dwellings for phase 2</t>
  </si>
  <si>
    <t>19/01960/RM</t>
  </si>
  <si>
    <t>Reserved matters application for new dwelling and detached garage</t>
  </si>
  <si>
    <t>Harpley</t>
  </si>
  <si>
    <t>17/00869/RM</t>
  </si>
  <si>
    <t>The Rose And CrownNethergate StreetHarpleyKing's LynnNorfolkPE31 6TW, Harpley</t>
  </si>
  <si>
    <t>Reserved Matters Application: Proposed dwelling</t>
  </si>
  <si>
    <t>18/01034/F</t>
  </si>
  <si>
    <t>Land AdjacentNethergate HouseNethergate StreetHarpleyKing's LynnNorfolkPE31 6TN, Harpley</t>
  </si>
  <si>
    <t>Proposed Dwelling</t>
  </si>
  <si>
    <t>19/00301/F</t>
  </si>
  <si>
    <t>1 Hall Farm LaneHarpleyKing's LynnNorfolkPE31 6UQ, Harpley</t>
  </si>
  <si>
    <t>Demolition of redundant agricultural building and barn and construction of 6 dwellings</t>
  </si>
  <si>
    <t>Heacham</t>
  </si>
  <si>
    <t>G47.2</t>
  </si>
  <si>
    <t>17/01114/RM</t>
  </si>
  <si>
    <t>The Stables Ringstead Road Heacham Norfolk PE31 7HZ, Heacham</t>
  </si>
  <si>
    <t>Reserved Matters Application: Plots 4 and 5 only of 8 New dwellings</t>
  </si>
  <si>
    <t>18/01458/RM</t>
  </si>
  <si>
    <t>Land SouthSt Marys CloseHeachamNorfolkPE31 7HL, Heacham</t>
  </si>
  <si>
    <t>Reserved Matters Application: Plot 6 only</t>
  </si>
  <si>
    <t>16/01594/F</t>
  </si>
  <si>
    <t>Heacham Bakery 13, 15 - 17 Neville RoadHeachamKing's LynnNorfolkPE31 7HA, Heacham</t>
  </si>
  <si>
    <t>Conversion of existing bakery to 2No semi-detached dwellings and conversion of existing shop and house to provide 1No dwelling</t>
  </si>
  <si>
    <t>17/00148/F</t>
  </si>
  <si>
    <t>84-86 High StreetHeachamKing's LynnNorfolkPE31 7DB, Heacham</t>
  </si>
  <si>
    <t>Change of Use of No 86 ground floor to residential</t>
  </si>
  <si>
    <t>17/00147/F</t>
  </si>
  <si>
    <t>78 - 80 High StreetHeachamKing's LynnNorfolkPE31 7DB, Heacham</t>
  </si>
  <si>
    <t>Extension of existing dwelling house with Demolition of shop premises and change of use back to residential.</t>
  </si>
  <si>
    <t>17/01339/O</t>
  </si>
  <si>
    <t>Land Between 23-29 Kenwood Road Heacham King's Lynn Norfolk PE31 7DD, Heacham</t>
  </si>
  <si>
    <t>Proposal to construct 2No. Dwelling houses</t>
  </si>
  <si>
    <t>17/01777/F</t>
  </si>
  <si>
    <t>Adjacent High ViewHunstanton RoadHeachamKing's LynnNorfolkPE31 7JY, Heacham</t>
  </si>
  <si>
    <t>Proposed new bungalow</t>
  </si>
  <si>
    <t>17/02179/F</t>
  </si>
  <si>
    <t>48 North BeachHeachamKing's LynnNorfolkPE31 7LJ, Heacham</t>
  </si>
  <si>
    <t>Construction of replacement dwelling following the removal of existing bungalow</t>
  </si>
  <si>
    <t>18/00194/RM</t>
  </si>
  <si>
    <t>9 Station RoadHeachamKing's LynnNorfolkPE31 7HG, Heacham</t>
  </si>
  <si>
    <t>Reserved Matters Application: Proposed residential development of 8no. new dwellings following removal of existing garage/workshop</t>
  </si>
  <si>
    <t>18/00412/RM</t>
  </si>
  <si>
    <t>Land S of 23Kenwood RoadHeachamNorfolk, Heacham</t>
  </si>
  <si>
    <t>Reserved Matters Application: construction of two dwellings</t>
  </si>
  <si>
    <t>18/00369/F</t>
  </si>
  <si>
    <t>Cheney Hollow3 Cheney HillHeachamNorfolkPE31 7BX, Heacham</t>
  </si>
  <si>
    <t>Construction of two detached dwellings, plus change of use of one existing dwelling from holiday let to a private property and safety improvements to existing vehicular entrance to site</t>
  </si>
  <si>
    <t>18/01032/PACU2</t>
  </si>
  <si>
    <t>42 Station RoadHeachamKing's LynnNorfolkPE31 7EY, Heacham</t>
  </si>
  <si>
    <t>Prior Notification: Change of use from existing store (A1) to residential (C3)</t>
  </si>
  <si>
    <t>18/02199/RM</t>
  </si>
  <si>
    <t>1-9 Blackthorn CloseHeachamNorfolkPE31 7FG, Heacham</t>
  </si>
  <si>
    <t>RESERVED MATTERS: Approval of all matters reserved (erection of 9 dwellings and associated works)</t>
  </si>
  <si>
    <t>19/01005/RM</t>
  </si>
  <si>
    <t>Land South of St Marys CloseHeachamNorfolkPE31 7HL, Heacham</t>
  </si>
  <si>
    <t>19/00769/F</t>
  </si>
  <si>
    <t>69 - 71 High StreetHeachamNorfolkPE31 7DW, Heacham</t>
  </si>
  <si>
    <t>Change of use from retail A1 with residential flat to two semi-detached residential properties</t>
  </si>
  <si>
    <t>19/01563/F</t>
  </si>
  <si>
    <t>Heacham Lodge18 Lodge RoadHeachamKINGS LYNNNorfolkPE31 7AZ, Heacham</t>
  </si>
  <si>
    <t>Variation of condition 2 and 4 of planning permission 19/00168/F to replace drawings and materials</t>
  </si>
  <si>
    <t>19/01996/F</t>
  </si>
  <si>
    <t>18A Jubilee RoadHeachamKing's LynnNorfolkPE31 7AS, Heacham</t>
  </si>
  <si>
    <t>Variation of condition 6 of planning permission 10/00456/CU to change the holiday let back to the orignal use</t>
  </si>
  <si>
    <t>Hilgay</t>
  </si>
  <si>
    <t>04/02167/F</t>
  </si>
  <si>
    <t>Farm Buildings Ash Hill Farm Hilgay Norfolk, Hilgay</t>
  </si>
  <si>
    <t>Conversion and extension of redundant farm buildings to form 2 dwellings</t>
  </si>
  <si>
    <t>2/03/0397/CU</t>
  </si>
  <si>
    <t>Farm Buildings, Ash Hill Farm, Hilgay</t>
  </si>
  <si>
    <t>Conversion of redundant farm building to 2 dwellings</t>
  </si>
  <si>
    <t>14/00935/RM</t>
  </si>
  <si>
    <t>Southwest of Janbera Station Road Ten Mile Bank Norfolk, Ten Mile Bank</t>
  </si>
  <si>
    <t>Reserved Matters Application: Details of four dwelling's layout, scale, appearance and landscaping</t>
  </si>
  <si>
    <t>G48.1</t>
  </si>
  <si>
    <t>16/00718/OM</t>
  </si>
  <si>
    <t>Land South ofForesters AvenueHilgayDownham MarketNorfolkPE38 0JU, Hilgay</t>
  </si>
  <si>
    <t>Outline Application: Residential development of up to 17 dwellings</t>
  </si>
  <si>
    <t>G92.1</t>
  </si>
  <si>
    <t>17/01646/RM</t>
  </si>
  <si>
    <t>Land And Buildings S of Narrow Brook Church Road Ten Mile Bank Norfolk, Hilgay</t>
  </si>
  <si>
    <t>Reserved Matters Application: Construction of three detached two storey houses</t>
  </si>
  <si>
    <t>15/00852/F</t>
  </si>
  <si>
    <t>West of the Old School House Station Road Ten Mile Bank Downham Market Norfolk PE38 0EP, Ten Mile Bank</t>
  </si>
  <si>
    <t>Construction of one dwelling including new access</t>
  </si>
  <si>
    <t>17/01383/RM</t>
  </si>
  <si>
    <t>Plot 1 N of 20 Church Road Ten Mile Bank Norfolk, Ten Mile Bank</t>
  </si>
  <si>
    <t>17/01440/RM</t>
  </si>
  <si>
    <t>Plot North of 20 Church Road Ten Mile Bank Norfolk, Ten Mile Bank</t>
  </si>
  <si>
    <t>Reserved matters application for proposed 2 dwellings</t>
  </si>
  <si>
    <t>17/01178/F</t>
  </si>
  <si>
    <t>The Old Methodist ChapelStation RoadTen Mile BankDownham MarketNorfolkPE38 0EP, Hilgay</t>
  </si>
  <si>
    <t>Erection of detached house and single garage</t>
  </si>
  <si>
    <t>18/01709/F</t>
  </si>
  <si>
    <t>Plot 5 Southwest of JanberraStation RoadTen Mile BankNorfolkPE38 0EP, Hilgay</t>
  </si>
  <si>
    <t>18/01890/RM</t>
  </si>
  <si>
    <t>Land South ofEast EndHilgayNorfolk, Hilgay</t>
  </si>
  <si>
    <t>Proposed 2 x 5-bed, one and a half storey detached dwellings with associated landscaping.</t>
  </si>
  <si>
    <t>19/00243/F</t>
  </si>
  <si>
    <t>Wood HallWoodhall RoadHilgayDownham MarketNorfolkPE38 0JY, Hilgay</t>
  </si>
  <si>
    <t>Conversion of existing stables and out buildings into residential accommodation, and the provision of new garages, car parking and associated works</t>
  </si>
  <si>
    <t>19/02091/RM</t>
  </si>
  <si>
    <t>Land To The RearReed HouseHigh StreetHilgayDownham MarketNorfolkPE38 0LH, Hilgay</t>
  </si>
  <si>
    <t>Reserved matters application for proposed new two storey, three bedroom dwelling</t>
  </si>
  <si>
    <t>Hillington</t>
  </si>
  <si>
    <t>14/00554/RM</t>
  </si>
  <si>
    <t>Maltrow Station Road Hillington King's Lynn Norfolk PE31 6DE, Hillington</t>
  </si>
  <si>
    <t>Reserved matters application: Construction of two storey dwelling and detached garage</t>
  </si>
  <si>
    <t>14/01286/F</t>
  </si>
  <si>
    <t>Construction of replacement dwelling following demolition of existing bungalow</t>
  </si>
  <si>
    <t>16/01691/RM</t>
  </si>
  <si>
    <t>Former Highways DepotStation RoadHillingtonNorfolk, Hillington</t>
  </si>
  <si>
    <t>Reserved Matters Application: Erection of 6 detached dwellings and wildlife area</t>
  </si>
  <si>
    <t>16/01993/LB</t>
  </si>
  <si>
    <t>Warren Farm BarnLynn RoadHillingtonNorfolkPE31 6BZ, Hillington</t>
  </si>
  <si>
    <t>Listed Building Application: Barn conversion and extension to form dwelling</t>
  </si>
  <si>
    <t>16/00521/F</t>
  </si>
  <si>
    <t>Rear of 30 Station RoadHillingtonKing's LynnNorfolkPE31 6DE, Hillington</t>
  </si>
  <si>
    <t>New dwelling and garage</t>
  </si>
  <si>
    <t>Hockwold cum Wilton</t>
  </si>
  <si>
    <t>12/01934/F</t>
  </si>
  <si>
    <t>Dairy Farm Mill Lane Hockwold cum Wilton Norfolk, Hockwold Cum Wilton</t>
  </si>
  <si>
    <t>Construction of Dwelling (amended design) Plot 1</t>
  </si>
  <si>
    <t>08/01815/F</t>
  </si>
  <si>
    <t>Wilton Farm 193 Main Street Hockwold Cum Wilton Thetford Norfolk IP26 4NA, Hockwold Cum Wilton</t>
  </si>
  <si>
    <t>Demolition of store sheds and modern covered area and conversion of existing barns to form six dwellings and detached cartshed/garage</t>
  </si>
  <si>
    <t>G35.4</t>
  </si>
  <si>
    <t>15/01472/F</t>
  </si>
  <si>
    <t>The Old Stack Yard South Street Hockwold cum Wilton Norfolk, Hockwold cum Wilton</t>
  </si>
  <si>
    <t>Construction of three dwellings</t>
  </si>
  <si>
    <t>15/01971/F</t>
  </si>
  <si>
    <t>Hockwold Stores 88 Main Street Hockwold cum Wilton Norfolk IP26 4LW, Hockwold cum Wilton</t>
  </si>
  <si>
    <t>Construction of first floor to provide accommodation for the shop keeper and internal refurbishment</t>
  </si>
  <si>
    <t>18/00309/PACU2</t>
  </si>
  <si>
    <t>Shop15 Malts LaneHockwold cum WiltonNorfolkIP26 4LA, Hockwold cum Wilton</t>
  </si>
  <si>
    <t>Change of use from shop area into part of existing dwelling house</t>
  </si>
  <si>
    <t>18/00446/F</t>
  </si>
  <si>
    <t>Hockwold Methodist ChurchSouth StreetHockwold cum WiltonNorfolkIP26 4JG, Hockwold cum Wilton</t>
  </si>
  <si>
    <t>Part demolition and conversion of existing Chapel to residential dwelling</t>
  </si>
  <si>
    <t>19/01232/F</t>
  </si>
  <si>
    <t>Orchard House17 Nursery LaneHockwold cum WiltonTHETFORDNorfolkIP26 4ND, Hockwold cum Wilton</t>
  </si>
  <si>
    <t>Variation of condition 2 of planning permission 18/00764/F to amend plans</t>
  </si>
  <si>
    <t>19/01787/F</t>
  </si>
  <si>
    <t>120 Main Street
Hockwold cum Wilton
Norfolk
IP26 4NB</t>
  </si>
  <si>
    <t>Change of use from a doctor's surgery to residential</t>
  </si>
  <si>
    <t>Holme next the Sea</t>
  </si>
  <si>
    <t>14/01347</t>
  </si>
  <si>
    <t>The Pepperpot Broadwater Road Holme next the Sea Norfolk PE36 6LQ, Holme next the Sea</t>
  </si>
  <si>
    <t>Erection of a replacement 2-storey dwelling, following previous consent (08/01778/F to demolish existing bungalow and replace)</t>
  </si>
  <si>
    <t>16/00323/F</t>
  </si>
  <si>
    <t>Sandy RidgeBroadwater RoadHolme next the SeaNorfolkPE36 6LQ, Holme next the Sea</t>
  </si>
  <si>
    <t>17/00246/F</t>
  </si>
  <si>
    <t>Little Meadow11 KirkgateHolme next the SeaNorfolkPE36 6LH, Holme next the Sea</t>
  </si>
  <si>
    <t>Demolish existing house and garage and erection of replacement dwelling with integral garage and summer house to the rear</t>
  </si>
  <si>
    <t>17/00735/F</t>
  </si>
  <si>
    <t>Variation of condition 10 of planning permission 16/00323/F (replacement dwelling): To amend previously approved drawings</t>
  </si>
  <si>
    <t>18/00717/O</t>
  </si>
  <si>
    <t>The Meadows9 Peddars WayHolme next The SeaNorfolkPE36 6LE, Holme next the Sea</t>
  </si>
  <si>
    <t>OUTLINE APPLICATION: Proposed detached dwelling</t>
  </si>
  <si>
    <t>16/00697/O</t>
  </si>
  <si>
    <t>Land S of 9 Kirkgate And W of 11 To 23EastgateHolme next the SeaNorfolk, Holme next the Sea</t>
  </si>
  <si>
    <t>Outline Application: Residential development</t>
  </si>
  <si>
    <t>19/01833/LDP</t>
  </si>
  <si>
    <t>1 &amp; 3 Westgate(Studley Cottage &amp; Kitley Cottage)Holme next The SeaNorfolkPE36 6LF, Holme next the Sea</t>
  </si>
  <si>
    <t>Application for a Lawful Development Certificate for the proposed amalgamation of two dwellings</t>
  </si>
  <si>
    <t>Hunstanton</t>
  </si>
  <si>
    <t>14/01022/FM</t>
  </si>
  <si>
    <t>Land South of Hunstanton Norfolk, Hunstanton</t>
  </si>
  <si>
    <t>Erection of 166 dwellings, including construction of a new access road, landscaping works and public open space</t>
  </si>
  <si>
    <t>05/01505/F</t>
  </si>
  <si>
    <t>10 Melton Drive Hunstanton Norfolk PE36 5DD, Hunstanton</t>
  </si>
  <si>
    <t>Construction of 2 dwellings</t>
  </si>
  <si>
    <t>04/00874/F</t>
  </si>
  <si>
    <t>Holiday Flats &amp; Former Holiday Chalet Site Manor Road Hunstanton Norfolk, Hunstanton</t>
  </si>
  <si>
    <t>Construction of 4 blocks of flats and maisonettes- totalling 39 after demolition of 1 block of 8 flats</t>
  </si>
  <si>
    <t>14/00895/CU</t>
  </si>
  <si>
    <t>Pietros Restaurant 2 Le Strange Terrace Hunstanton Norfolk PE36 5AJ</t>
  </si>
  <si>
    <t>Converting property to a Christian book shop serving beverages, food bank and job shop on ground floor. First floor related offices, second floor caretakers flat</t>
  </si>
  <si>
    <t>F2.2</t>
  </si>
  <si>
    <t>18/00418/RMM</t>
  </si>
  <si>
    <t>Land East of Cromer RoadHunstantonNorfolk, Hunstanton</t>
  </si>
  <si>
    <t>Reserved Matters Application: construction of 120 dwellings with associated landscaping, open space, car parking</t>
  </si>
  <si>
    <t>F2.3</t>
  </si>
  <si>
    <t>16/00084/OM</t>
  </si>
  <si>
    <t>Land S of Hunstanton Commercial Park And EKings Lynn RoadHunstantonNorfolk, Hunstanton</t>
  </si>
  <si>
    <t>Outline Application: care home, up to 60 housing with care units and approximately 60 new dwellings with landscaping and vehicular access</t>
  </si>
  <si>
    <t>16/02067/F</t>
  </si>
  <si>
    <t>Flat14 Avenue RoadHunstantonNorfolkPE36 5BW, Hunstanton</t>
  </si>
  <si>
    <t>Subdivision of existing 4 bed flat to create 1no. 2 bed flat and 1no. 1 bed flat</t>
  </si>
  <si>
    <t>16/01550/F</t>
  </si>
  <si>
    <t>99 South Beach RoadHunstantonNorfolkPE36 5BA, Hunstanton</t>
  </si>
  <si>
    <t>Erection of new residential dwelling with integral double garage and associated works</t>
  </si>
  <si>
    <t>16/02184/F</t>
  </si>
  <si>
    <t>Thomas's Showboat18 - 22 Le Strange TerraceHunstantonNorfolkPE36 5AJ, Hunstanton</t>
  </si>
  <si>
    <t>Conversion of upper floors into 5 residential dwellings</t>
  </si>
  <si>
    <t>17/00190/F</t>
  </si>
  <si>
    <t>44 - 46 WestgateHunstantonNorfolkPE36 5EL, Hunstanton</t>
  </si>
  <si>
    <t>Internal alterations to existing 2 no. maisonettes, to create 4 no. 1 bedroom flats and 1 no. 2 bedroom flat.</t>
  </si>
  <si>
    <t>17/00872/F</t>
  </si>
  <si>
    <t>24B High StreetHunstantonNorfolkPE36 5AF, Hunstanton</t>
  </si>
  <si>
    <t>Change of use from an Office to a One Bedroom Flat. Requires the existing shop front window to be removed and replaced with masonry and a new door and sash window</t>
  </si>
  <si>
    <t>17/01132/F</t>
  </si>
  <si>
    <t>22 Bernard CrescentHunstantonNorfolkPE36 6ER, Hunstanton</t>
  </si>
  <si>
    <t>Construction of two storey replacement dwelling following demolition of existing chalet.</t>
  </si>
  <si>
    <t>17/01256/F</t>
  </si>
  <si>
    <t>Office
14 Avenue Road
Hunstanton
Norfolk
PE36 5BW</t>
  </si>
  <si>
    <t>Proposed 4 bed dwelling</t>
  </si>
  <si>
    <t>17/02398/F</t>
  </si>
  <si>
    <t>Workshop Store1C Seagate RoadHunstantonNorfolk, Hunstanton</t>
  </si>
  <si>
    <t>Proposed dwelling following demolition of existing garage / workshop</t>
  </si>
  <si>
    <t>18/00554/F</t>
  </si>
  <si>
    <t>10 Clarence RoadHunstantonNorfolkPE36 6HQ, Hunstanton</t>
  </si>
  <si>
    <t>Construction of replacement dwelling</t>
  </si>
  <si>
    <t>18/00721/F</t>
  </si>
  <si>
    <t>9 Cliff TerraceHunstantonNorfolkPE36 6DY, Hunstanton</t>
  </si>
  <si>
    <t>Conversion of hotel and one flat into six apartments</t>
  </si>
  <si>
    <t>18/01914/F</t>
  </si>
  <si>
    <t>2 Crescent LaneHunstantonNorfolkPE36 5BX, Hunstanton</t>
  </si>
  <si>
    <t>Change of use and conversion to create 2 additional dwellings</t>
  </si>
  <si>
    <t>18/02259/F</t>
  </si>
  <si>
    <t>17 Hill StreetHunstantonNorfolkPE36 5BS, Hunstanton</t>
  </si>
  <si>
    <t>Proposed Residential Unit following sub-division</t>
  </si>
  <si>
    <t>18/01142/FM</t>
  </si>
  <si>
    <t>Whitleys Stationers Press 19 - 21 Church StreetHunstantonNorfolkPE36 5HA, Hunstanton</t>
  </si>
  <si>
    <t>Demolition of old print works and the construction of 15 number 2 bed flats and 1 number 1 bed flat with associated car parking (Resubmission of 17/00025/FM)</t>
  </si>
  <si>
    <t>19/00166/F</t>
  </si>
  <si>
    <t>Vertex Architecture72A WestgateHunstantonNorfolkPE36 5EP, Hunstanton</t>
  </si>
  <si>
    <t>Change of Use from first floor office to residential and change of windows</t>
  </si>
  <si>
    <t>19/00624/F</t>
  </si>
  <si>
    <t>81A WestgateHunstantonNorfolkPE36 5EP, Hunstanton</t>
  </si>
  <si>
    <t>Retrospective Change of use from dental laboratory to one residential dwelling on the ground floor.</t>
  </si>
  <si>
    <t>19/00599/F</t>
  </si>
  <si>
    <t>National Westminster Bank P L CNorthgateHunstantonNorfolkPE36 6BB, Hunstanton</t>
  </si>
  <si>
    <t>Change of use of former bank to heritage centre/museum with separate private dwelling apartment to first floor.</t>
  </si>
  <si>
    <t>19/01509/F</t>
  </si>
  <si>
    <t>Rose-Fitt House40 NorthgateHunstantonNorfolkPE36 6DR, Hunstanton</t>
  </si>
  <si>
    <t>Change of use of owners house and bed and breakfast business to 3 flats including rear extension to raise small roof over top floor bedroom</t>
  </si>
  <si>
    <t>19/01909/F</t>
  </si>
  <si>
    <t>First Floor Flat 2 Le Strange TerraceHunstantonNorfolkPE36 5AJ, Hunstanton</t>
  </si>
  <si>
    <t>Conversion of existing building into 6 flats</t>
  </si>
  <si>
    <t>19/01632/F</t>
  </si>
  <si>
    <t>Plot AdjacentThe HomesteadSandringham RoadHunstantonNorfolkPE36 5DP, Hunstanton</t>
  </si>
  <si>
    <t>19/01612/F</t>
  </si>
  <si>
    <t>91 South Beach RoadHunstantonNorfolkPE36 5BA, Hunstanton</t>
  </si>
  <si>
    <t>Replacement house and retention of garage/games room</t>
  </si>
  <si>
    <t>20/00134/F</t>
  </si>
  <si>
    <t>2 Avenue Road
Hunstanton
Norfolk
PE36 5BW</t>
  </si>
  <si>
    <t>Converting house into two flats with an extension and outbuilding upgrade to residential</t>
  </si>
  <si>
    <t>Ingoldisthorpe</t>
  </si>
  <si>
    <t>11/01677/F</t>
  </si>
  <si>
    <t>Aldorcar Coaly Lane Ingoldisthorpe King's Lynn Norfolk PE31 6NU, Ingoldisthorpe</t>
  </si>
  <si>
    <t>Demolition of existing bungalow &amp; annex and replacement with 2 semi-detached cottages</t>
  </si>
  <si>
    <t>G52.1</t>
  </si>
  <si>
    <t>17/00088/RMM</t>
  </si>
  <si>
    <t>Land N 130 Lynn Road And E 147 Lynn RoadLynn RoadIngoldisthorpeNorfolk, Ingoldisthorpe</t>
  </si>
  <si>
    <t>Reserved Matters Application: Residential development of 15 houses</t>
  </si>
  <si>
    <t>16/01321/PACU3</t>
  </si>
  <si>
    <t>Oak Farm NurseriesOak FarmThe DriftIngoldisthorpeNorfolkPE31 6NW, Ingoldisthorpe</t>
  </si>
  <si>
    <t>Prior Notification for change of use from agricultural barn to dwellinghouse</t>
  </si>
  <si>
    <t>18/00333/O</t>
  </si>
  <si>
    <t>Winslow Lodge130 Lynn RoadIngoldisthorpeKing's LynnNorfolkPE31 6NS, Ingoldisthorpe</t>
  </si>
  <si>
    <t>Outline application for new dwellings</t>
  </si>
  <si>
    <t>18/01082/F</t>
  </si>
  <si>
    <t>Manor Farm Rest HomeHill RoadIngoldisthorpeKing's LynnNorfolkPE31 6NZ, Ingoldisthorpe</t>
  </si>
  <si>
    <t>Change of use from care home to private dwelling</t>
  </si>
  <si>
    <t>18/02200/RMM</t>
  </si>
  <si>
    <t>Land Around Pond And W of 30 Hill RoadLynn RoadIngoldisthorpeNorfolk, Ingoldisthorpe</t>
  </si>
  <si>
    <t>Reserved Major application: Residential development and new public amenity area</t>
  </si>
  <si>
    <t>19/00208/F</t>
  </si>
  <si>
    <t>Warren FarmHill RoadIngoldisthorpeKing's LynnNorfolkPE31 6NZ, Ingoldisthorpe</t>
  </si>
  <si>
    <t>2No. New Dwellings. (Revised Design)</t>
  </si>
  <si>
    <t>19/00341/F</t>
  </si>
  <si>
    <t>Plot Adj Winslow Lodge130 Lynn RoadIngoldisthorpeKing's LynnNorfolkPE31 6NS, Ingoldisthorpe</t>
  </si>
  <si>
    <t>Construction of 2No New Dwellings.</t>
  </si>
  <si>
    <t>19/00421/O</t>
  </si>
  <si>
    <t>Land E of 9 Smith Road And SE of 54Hill RoadIngoldisthorpeNorfolk, Ingoldisthorpe</t>
  </si>
  <si>
    <t>Outline application: Construction of a new dwelling</t>
  </si>
  <si>
    <t>King's Lynn</t>
  </si>
  <si>
    <t>15/01677/F</t>
  </si>
  <si>
    <t>125 Gaywood Road King's Lynn Norfolk PE30 2QA, King's Lynn</t>
  </si>
  <si>
    <t>Extension and alterations of out buildings to form dwelling</t>
  </si>
  <si>
    <t>15/01423/RMM</t>
  </si>
  <si>
    <t>Former Alderman Jackson Special School Marsh Lane King's Lynn Norfolk, King's Lynn</t>
  </si>
  <si>
    <t>Reserved Matters Application: Construction of 24 dwellings with access, layout, scale, appearance and landscaping</t>
  </si>
  <si>
    <t>15/01847/F</t>
  </si>
  <si>
    <t>Vacant 6 Saturday Market Place King's Lynn Norfolk PE30 5DQ, King's Lynn</t>
  </si>
  <si>
    <t>Alterations and repair to existing and change of use to the rear to create one dwelling</t>
  </si>
  <si>
    <t>07/00649/FM</t>
  </si>
  <si>
    <t>Old Chapel, John Kennedy Road, King's Lynn, King's Lynn, PE30 2AA</t>
  </si>
  <si>
    <t>MAJOR  45/52   Old Chapel, John Kennedy Road.    Construction of eleven town houses and two flats after demolition of old chapel showroom</t>
  </si>
  <si>
    <t>07/01985/FM</t>
  </si>
  <si>
    <t>Land At Paradise Road King's Lynn Norfolk, King's Lynn</t>
  </si>
  <si>
    <t>Construction of 12 flats</t>
  </si>
  <si>
    <t>09/01199/F</t>
  </si>
  <si>
    <t>11 Valingers Road King's Lynn Norfolk PE30 5HD, King's Lynn</t>
  </si>
  <si>
    <t>Change of Use of Dwelling from Multi-Occupancy accomodation to 5 Apartments</t>
  </si>
  <si>
    <t>11/00406/RMM</t>
  </si>
  <si>
    <t>The Nar Ouse Regeneration Area (nora) Wisbech Road King's Lynn Norfolk, King's Lynn</t>
  </si>
  <si>
    <t>Reserved Matters Application - Mixed Use Development</t>
  </si>
  <si>
    <t>140b</t>
  </si>
  <si>
    <t>14/01199/RMM</t>
  </si>
  <si>
    <t>The Nar Ouse Regeneration Area (NORA) Wisbech Road King's Lynn Norfolk, King's Lynn</t>
  </si>
  <si>
    <t>RESERVED MATTERS APPLICATION: Phase 2 of development, construction of 59 dwellings</t>
  </si>
  <si>
    <t>10/01203/F</t>
  </si>
  <si>
    <t>30 Old Sunway King's Lynn Norfolk PE30 1DN, King's Lynn</t>
  </si>
  <si>
    <t>Construction of two residential apartments following demolition of existing workshop and office</t>
  </si>
  <si>
    <t>12/00546/FM</t>
  </si>
  <si>
    <t>Hillington Square King's Lynn Norfolk PE30 5HR, King's Lynn</t>
  </si>
  <si>
    <t>Demolition of existing stair cores, lifts, bin stores, sheds, some walkways and a number of dwellings. Erection of new stair and lift cores, new entrances to bedsits, extension of bedsits, extension to some upper floor units. Refurbishment of garage space</t>
  </si>
  <si>
    <t>14/00350/F</t>
  </si>
  <si>
    <t>1 Queen Elizabeth Avenue Gaywood King's Lynn Norfolk PE30 4BY, King's Lynn</t>
  </si>
  <si>
    <t>Detached dwelling and associated landscape works (revised design)</t>
  </si>
  <si>
    <t>15/00508/F</t>
  </si>
  <si>
    <t>Vacant 9 - 11 St James Street King's Lynn Norfolk PE30 5DA, King's Lynn</t>
  </si>
  <si>
    <t>Reconstruction of derelict commercial premises into 6 three storey town houses, including internal and external demolition of defective and structurally unsound construction</t>
  </si>
  <si>
    <t>14/00438/F</t>
  </si>
  <si>
    <t>Capelli 43 Norfolk Street King's Lynn Norfolk PE30 1AH, King's Lynn</t>
  </si>
  <si>
    <t>Conversion of first and second floors to two flats, enlargement of shop trading area and new shop frontage</t>
  </si>
  <si>
    <t>14/01823/F</t>
  </si>
  <si>
    <t>Fair-Rest Bungalow Cresswell Street King's Lynn Norfolk PE30 2AP, King's Lynn</t>
  </si>
  <si>
    <t>Construction of six dwellings and access drive</t>
  </si>
  <si>
    <t>E1.14</t>
  </si>
  <si>
    <t>16/01105/OM</t>
  </si>
  <si>
    <t>Site West ofSt Peters RoadWest LynnKing's LynnNorfolkPE34 3JL, West Lynn</t>
  </si>
  <si>
    <t>OUTLINE APPLICATION SOME MATTERS RESERVED: Residential development for 44 dwellings</t>
  </si>
  <si>
    <t>E1.4</t>
  </si>
  <si>
    <t>15/00828/FM</t>
  </si>
  <si>
    <t>Marsh Lane King's Lynn Norfolk, King's Lynn</t>
  </si>
  <si>
    <t>Construction of 130 dwellings, associated access roads, footways and new areas of public open space and associated external works</t>
  </si>
  <si>
    <t>E1.7</t>
  </si>
  <si>
    <t>16/00097/FM</t>
  </si>
  <si>
    <t>Land North of LynnsportKing's LynnNorfolk, King's Lynn</t>
  </si>
  <si>
    <t>Construction of 54 dwellings, associated access roads, footways and new areas of public open space and associated external works</t>
  </si>
  <si>
    <t>16/01327/FM</t>
  </si>
  <si>
    <t>Land AtGreenpark AvenueKing's LynnNorfolk, King's Lynn</t>
  </si>
  <si>
    <t>The construction of 89 dwellings, associated access roads, footways and new access of public open space and associated external works</t>
  </si>
  <si>
    <t>16/02227/FM</t>
  </si>
  <si>
    <t>Alive Lynnsport Greenpark Avenue King's Lynn Norfolk PE30 2NB, King's Lynn</t>
  </si>
  <si>
    <t>Construction of 82 dwellings, associated access roads, footways and new areas of public open space and associated external works</t>
  </si>
  <si>
    <t>2/02/1920/F</t>
  </si>
  <si>
    <t>15, King Street, King's Lynn, King's Lynn</t>
  </si>
  <si>
    <t>16/00189/F</t>
  </si>
  <si>
    <t>Adjacent 2 Edinburgh Avenue Gaywood King's Lynn Norfolk PE30 4BZ, King's Lynn</t>
  </si>
  <si>
    <t>Construction of a new dwelling attached to 2 Edinburgh Avenue and construction of new access</t>
  </si>
  <si>
    <t>15/01977/O</t>
  </si>
  <si>
    <t>Site Adjacent To 59 Queen Elizabeth Avenue Gaywood King's Lynn Norfolk PE30 4BX</t>
  </si>
  <si>
    <t>OUTLINE APPLICATION SOME MATTERS RESERVED: Proposed residential development of four dwellings</t>
  </si>
  <si>
    <t>15/01234/OM</t>
  </si>
  <si>
    <t>Plaxtole House 70 Goodwins Road King's Lynn Norfolk PE30 5PD</t>
  </si>
  <si>
    <t>OUTLINE APPLICATION WITH ALL MATTERS RESERVED: Demolition of existing buildings and redevelopment for residential use</t>
  </si>
  <si>
    <t>16/00714/F</t>
  </si>
  <si>
    <t>3 High Street King's Lynn Norfolk PE30 1BX, King's Lynn</t>
  </si>
  <si>
    <t>Conversion of three floors above a shop into two flats</t>
  </si>
  <si>
    <t>16/00797/F</t>
  </si>
  <si>
    <t>125-126 London RoadKing's LynnNorfolkPE30 5ES, King's Lynn</t>
  </si>
  <si>
    <t>Ground and first floor extension to create 3 apartments</t>
  </si>
  <si>
    <t>16/00295/F</t>
  </si>
  <si>
    <t>5A Saturday Market PlaceKing's LynnNorfolkPE30 5DQ, King's Lynn</t>
  </si>
  <si>
    <t>Alterations and repair to existing with premises to retained at ground and first floor levels including demolition of rear fire damaged lean-to building and construction of replacement to facilitate the creation of an additional flat. Including the retent</t>
  </si>
  <si>
    <t>16/00863/RMM</t>
  </si>
  <si>
    <t>Nar Ouse WayKing's LynnNorfolk, King's Lynn</t>
  </si>
  <si>
    <t>Reserved Matters Application: construction of 50 dwellings</t>
  </si>
  <si>
    <t>11/01945/FM</t>
  </si>
  <si>
    <t>A J Coggles 44 London RoadKing's LynnNorfolkPE30 5QH, King's Lynn</t>
  </si>
  <si>
    <t>Conversion of existing building to provide 3 dwellings and construction of 8 new dwellings</t>
  </si>
  <si>
    <t>14/01250/FM</t>
  </si>
  <si>
    <t>Greyfriars HouseBirch Tree CloseKing's LynnNorfolkPE30 5SS, King's Lynn</t>
  </si>
  <si>
    <t>Construction of 24 no. flats (8 no. one bed 2 person flats and 16 no. two bed 4 person flats) following demolition of existing office building.</t>
  </si>
  <si>
    <t>16/01679/F</t>
  </si>
  <si>
    <t>103B High StreetKing's LynnNorfolkPE30 1PD, King's Lynn</t>
  </si>
  <si>
    <t>Change of use of upper storeys and access from class A2 to single dwelling</t>
  </si>
  <si>
    <t>16/01780/F</t>
  </si>
  <si>
    <t>5A Albion StreetKing's LynnNorfolkPE30 1NJ, King's Lynn</t>
  </si>
  <si>
    <t>Conversion of Retail (Class A1) to three residential units and demolition</t>
  </si>
  <si>
    <t>16/01888/F</t>
  </si>
  <si>
    <t>Fenland Typewriter Services2 Gaywood RoadKing's LynnNorfolkPE30 1QT, King's Lynn</t>
  </si>
  <si>
    <t>Change of use of shop and workshop to dwelling and single storey extension</t>
  </si>
  <si>
    <t>16/01586/F</t>
  </si>
  <si>
    <t>Glendevon Hotel49 - 51 Railway RoadKing's LynnNorfolkPE30 1NE, King's Lynn</t>
  </si>
  <si>
    <t>Conversion into 6 town houses and demolition of outbuildings to the rear</t>
  </si>
  <si>
    <t>16/01114/OM</t>
  </si>
  <si>
    <t>Land East of Air Training Corps HutLoke RoadKing's LynnNorfolk, King's Lynn</t>
  </si>
  <si>
    <t>Outline Application: Construction of up to 9 dwellings</t>
  </si>
  <si>
    <t>16/00342/F</t>
  </si>
  <si>
    <t>Waverly Warehouse Oslers YardNorfolk StreetKing's LynnNorfolkPE30 1AD, King's Lynn</t>
  </si>
  <si>
    <t>Construction of four dwellings and conversion of barn to three dwellings and completion of previously approved (partial) demolition</t>
  </si>
  <si>
    <t>17/00173/F</t>
  </si>
  <si>
    <t>37 Jermyn RoadKing's LynnNorfolkPE30 4AE, King's Lynn</t>
  </si>
  <si>
    <t>New dwelling (self build)</t>
  </si>
  <si>
    <t>17/00247/F</t>
  </si>
  <si>
    <t>36 All Saints StreetKing's LynnNorfolkPE30 5AD, King's Lynn</t>
  </si>
  <si>
    <t>Conversion of existing dwelling into two dwellings</t>
  </si>
  <si>
    <t>17/00179/F</t>
  </si>
  <si>
    <t>Land AtGarden RowKing's LynnNorfolk, King's Lynn</t>
  </si>
  <si>
    <t>17/00528/PACU1</t>
  </si>
  <si>
    <t>37 Broad StreetKing's LynnNorfolkPE30 1DP, King's Lynn</t>
  </si>
  <si>
    <t>Change of use of a building from Office Use (Class B1(a)) to dwellinghouse (Class C3)</t>
  </si>
  <si>
    <t>17/00623/F</t>
  </si>
  <si>
    <t>Clenshaw Minns Chartered Accountants30 St James StreetKing's LynnNorfolkPE30 5DA, King's Lynn</t>
  </si>
  <si>
    <t>Change of Use from Office (A2)  at Rear to Residential (C3) use comprising a 2 bed property. The front office (A2) facing St James Street will retain its existing use and include for new A1 Use.</t>
  </si>
  <si>
    <t>16/01225/RMM</t>
  </si>
  <si>
    <t>Land North West of St Nicholas Business ParkEdward Benefer WayKing's LynnNorfolk, King's Lynn</t>
  </si>
  <si>
    <t>Reserved Matters Application: construction of 95 dwellings</t>
  </si>
  <si>
    <t>17/01148/F</t>
  </si>
  <si>
    <t>5A Saturday Market Place
King's Lynn
Norfolk
PE30 5DQ</t>
  </si>
  <si>
    <t>VARIATION OF CONDITION 2 OF PLANNING PERMISSION 16/00295/F: Alterations and repair to existing with premises to retained at ground and first floor levels including demolition of rear fire damaged lean-to building and construction of replacement to facilit</t>
  </si>
  <si>
    <t>17/01403/F</t>
  </si>
  <si>
    <t>15 King StreetKing's LynnNorfolkPE30 1ET, King's Lynn</t>
  </si>
  <si>
    <t>Revised design of House and courtyard garden permitted under 16/01412/F to rear of 15 King Street, Kings Lynn.</t>
  </si>
  <si>
    <t>17/01402/F</t>
  </si>
  <si>
    <t>3 Tower Place King's Lynn Norfolk PE30 5DF, King's Lynn</t>
  </si>
  <si>
    <t>Change of Use to Form Three New Dwellings</t>
  </si>
  <si>
    <t>17/01385/F</t>
  </si>
  <si>
    <t>17 Marsh LaneKing's LynnNorfolkPE30 3AD, King's Lynn</t>
  </si>
  <si>
    <t>17/01768/F</t>
  </si>
  <si>
    <t>Site OnMillfleetKing's LynnNorfolk, St Margarets with St Nich</t>
  </si>
  <si>
    <t>New community cafe to replace the existing one at Hillington Square with 3 new apartments to be located above</t>
  </si>
  <si>
    <t>17/02410/F</t>
  </si>
  <si>
    <t>7 St James StreetKing's LynnNorfolkPE30 5DA, King's Lynn</t>
  </si>
  <si>
    <t>Restoration, extension and conversion to six apartments, four to main building, one to side lean-to and conversion of existing rear stewards accommodation to a three bed apartment</t>
  </si>
  <si>
    <t>17/02064/F</t>
  </si>
  <si>
    <t>Land At18 - 19 Purfleet StreetKing's LynnNorfolk, King's Lynn</t>
  </si>
  <si>
    <t>Erection of a three storey building accommodating a cafe on the ground floor with two 3 bedroom flats above</t>
  </si>
  <si>
    <t>18/00112/F</t>
  </si>
  <si>
    <t>Plot OnLawrence RoadKing's LynnNorfolk, King's Lynn</t>
  </si>
  <si>
    <t>Proposed new parsonage dwelling and detached garage</t>
  </si>
  <si>
    <t>17/01684/O</t>
  </si>
  <si>
    <t>20 Saddlebow RoadKing's LynnNorfolkPE30 5BH, King's Lynn</t>
  </si>
  <si>
    <t>OUTLINE APPLICATION SOME MATTERS RESERVED: Erection of one dwelling with side parking and garage together with amenity space to the rear</t>
  </si>
  <si>
    <t>17/02374/RM</t>
  </si>
  <si>
    <t>85 Gayton RoadKing's LynnNorfolkPE30 4EH, King's Lynn</t>
  </si>
  <si>
    <t>RESERVED MATTERS: Construction of 6 dwellings following demolition of existing outbuildings</t>
  </si>
  <si>
    <t>18/00478/F</t>
  </si>
  <si>
    <t>Outer PurfleetPurfleet QuayKing's Lynn, King's Lynn</t>
  </si>
  <si>
    <t>Installation of 2 no. piles and change of use of outer purfleet for the mooring of a ship for restaurant/entertainment use with ancillary accommodation for 3 no. ships crew and use of the adjacent area as an outdoor serving and seating area</t>
  </si>
  <si>
    <t>18/00010/O</t>
  </si>
  <si>
    <t>Land South East of 169Saddlebow RoadKing's LynnNorfolk, King's Lynn</t>
  </si>
  <si>
    <t>Outline application for the construction of 5 terraced houses</t>
  </si>
  <si>
    <t>18/00826/F</t>
  </si>
  <si>
    <t>Magpie Security Services70 - 70A Norfolk StreetKing's LynnNorfolkPE30 1AG, King's Lynn</t>
  </si>
  <si>
    <t>Change of use from retail A1 to residential C3. Proposed residential dwelling will accommodate two Bedrooms</t>
  </si>
  <si>
    <t>18/00729/F</t>
  </si>
  <si>
    <t>6A Duggie Carter CourtKing's LynnNorfolkPE00 0XX, King's Lynn</t>
  </si>
  <si>
    <t>Proposed change of use of former book keepers shop to residential dwelling, involving adding pitched roof</t>
  </si>
  <si>
    <t>18/00387/F</t>
  </si>
  <si>
    <t>35 Railway Road
King's Lynn
Norfolk
PE30 1NF</t>
  </si>
  <si>
    <t>Conversion of existing residential dwelling into two dwellings</t>
  </si>
  <si>
    <t>18/00885/F</t>
  </si>
  <si>
    <t>33 - 39 Tower StreetKing's LynnNorfolkPE30 1EJ, King's Lynn</t>
  </si>
  <si>
    <t>Change of use and conversion of first floor, with extensions at first and second floors to create six flats including alterations and incidental demolition</t>
  </si>
  <si>
    <t>18/01080/F</t>
  </si>
  <si>
    <t>Style Kitchens9 High StreetKing's LynnNorfolkPE30 1BX, King's Lynn</t>
  </si>
  <si>
    <t>Change of use from first floor storage area into 2no two bedroom flats</t>
  </si>
  <si>
    <t>16/02059/F</t>
  </si>
  <si>
    <t>102 - 103 London RoadKing's LynnNorfolkPE30 5ES, King's Lynn</t>
  </si>
  <si>
    <t>Demolition of existing derelict shop and erection of 2 No. dwellings</t>
  </si>
  <si>
    <t>18/01260/F</t>
  </si>
  <si>
    <t>1A River LaneGaywoodKing's LynnNorfolkPE30 4HD, King's Lynn</t>
  </si>
  <si>
    <t>Change of use from retail and photographic studio to cafe and 2 dwelling houses</t>
  </si>
  <si>
    <t>18/01251/F</t>
  </si>
  <si>
    <t>4 St James StreetKing's LynnNorfolkPE30 5DA, King's Lynn</t>
  </si>
  <si>
    <t>Conversion of first and second floors from commercial offices (class B1) to two commercial holiday lets (class C1)</t>
  </si>
  <si>
    <t>18/01643/F</t>
  </si>
  <si>
    <t>Limes House
20 Purfleet Street
King's Lynn
Norfolk
PE30 1ER</t>
  </si>
  <si>
    <t>VARIATION OF CONDITIONS 2 AND 7 of planning permission 15/01709/FM - Proposed change of use for development of 17 flats at the first and second floor with bin and cycle store at ground floor. Creation of roof terrace and retention of existing occupied off</t>
  </si>
  <si>
    <t>18/01583/PACU1</t>
  </si>
  <si>
    <t>Lovell HouseSt Nicholas StreetKing's LynnNorfolkPE30 1LR, King's Lynn</t>
  </si>
  <si>
    <t>Prior Notification: Change of use of first, second and third Floors of building from Office Use (B1(A)) to Dwellinghouses (Class C3)</t>
  </si>
  <si>
    <t>18/01250/F</t>
  </si>
  <si>
    <t>50 Guanock TerraceKing's LynnNorfolkPE30 5QT, King's Lynn</t>
  </si>
  <si>
    <t>Conversion of an existing first floor storage area to a one bedroom self-contained flat</t>
  </si>
  <si>
    <t>18/01145/F</t>
  </si>
  <si>
    <t>Land Between 7 And 11Tower PlaceKing's LynnNorfolk, King's Lynn</t>
  </si>
  <si>
    <t>Proposed residential development 4No houses</t>
  </si>
  <si>
    <t>18/02044/F</t>
  </si>
  <si>
    <t>The Lord Kelvin 7 - 9 Old Market StreetKing's LynnNorfolkPE30 1NL, King's Lynn</t>
  </si>
  <si>
    <t>Change of use and extension of former public house &amp; apartment to form 5 apartments</t>
  </si>
  <si>
    <t>18/02020/F</t>
  </si>
  <si>
    <t>The Tudor RoseSt Nicholas StreetKing's LynnNorfolkPE30 1LY, 18/02020/F</t>
  </si>
  <si>
    <t>Conversion of existing hotel building into 3No residential units. Change of use from C1 to C3. Minor internal alterations to non-original structures, and 1No new opening (previously existing) onto St Nicholas Street</t>
  </si>
  <si>
    <t>18/02240/RM</t>
  </si>
  <si>
    <t>Plot 1Low RoadSouth WoottonNorfolk, King's Lynn</t>
  </si>
  <si>
    <t>RESERVED MATTERS: Construction of dwellinghouse</t>
  </si>
  <si>
    <t>18/01679/F</t>
  </si>
  <si>
    <t>23 Magnolia Drive (Plot 18)King's LynnNorfolk, King's Lynn</t>
  </si>
  <si>
    <t>Amended design for Plot 18 - new dwelling</t>
  </si>
  <si>
    <t>18/02182/F</t>
  </si>
  <si>
    <t>11 Portland StreetKing's LynnNorfolkPE30 1PB, King's Lynn</t>
  </si>
  <si>
    <t>Proposed change of use from office to one flat</t>
  </si>
  <si>
    <t>16/01100/OM</t>
  </si>
  <si>
    <t>BCKLWNGaywood Hall Nursery GreenhousesGayton RoadGaywoodKing's LynnNorfolk, King's Lynn</t>
  </si>
  <si>
    <t>19/00192/F</t>
  </si>
  <si>
    <t>Site Adjacent To131 Austin StreetKing's LynnNorfolkPE30 1QH, King's Lynn</t>
  </si>
  <si>
    <t>New Build Dwelling and Associated landscape works incidental to the development.</t>
  </si>
  <si>
    <t>19/00083/F</t>
  </si>
  <si>
    <t>3 Portland StreetKing's LynnNorfolkPE30 1PB, King's Lynn</t>
  </si>
  <si>
    <t>Conversion of offices to 3No flats and basement to offices</t>
  </si>
  <si>
    <t>18/02208/F</t>
  </si>
  <si>
    <t>The WildfowlerGayton RoadKing's LynnNorfolkPE30 4EL, King's Lynn</t>
  </si>
  <si>
    <t>New Dwelling</t>
  </si>
  <si>
    <t>18/02268/NMA_1</t>
  </si>
  <si>
    <t>Vacant51 - 53 St James StreetKing's LynnNorfolkPE30 5BZ, King's Lynn</t>
  </si>
  <si>
    <t>Non-material amendment to planning permission 18/02268/F: Variation of conditions 2, 3 and 11 of planning permission 14/01093/F: Conversion and part demolition of existing flats and commercial premises to four dwellings and construction of two new dwellin</t>
  </si>
  <si>
    <t>19/00069/F</t>
  </si>
  <si>
    <t>Vacant
24 St James Street
King's Lynn
Norfolk</t>
  </si>
  <si>
    <t>Variation of condition 2 of planning permission 16/01467/F to amend drawings</t>
  </si>
  <si>
    <t>19/00338/F</t>
  </si>
  <si>
    <t>Vacant46 High StreetKing's LynnNorfolk, King's Lynn</t>
  </si>
  <si>
    <t>Change of use of 1st and 2nd floors from A1 to C3 and alterations to rear extension</t>
  </si>
  <si>
    <t>18/01750/RMM</t>
  </si>
  <si>
    <t>The Nar Ouse Regeneration Area (NORA)Wisbech RoadKing's LynnNorfolk, King's Lynn</t>
  </si>
  <si>
    <t>RESERVED MATTERS: Development for 94 dwellings</t>
  </si>
  <si>
    <t>17/01765/F</t>
  </si>
  <si>
    <t>Golden Ball Farm BarnsLow RoadSaddlebowNorfolkPE34 3FN, King's Lynn</t>
  </si>
  <si>
    <t>Variation of condition 13 of planning permission 11/01806/EXF to amend plans</t>
  </si>
  <si>
    <t>19/00605/F</t>
  </si>
  <si>
    <t>15 Field LaneGaywoodKing's LynnNorfolkPE30 4AX, King's Lynn</t>
  </si>
  <si>
    <t>Proposed dwelling following sub-division</t>
  </si>
  <si>
    <t>19/00277/F</t>
  </si>
  <si>
    <t>7 Saturday Market PlaceKing's LynnNorfolk, King's Lynn</t>
  </si>
  <si>
    <t>Change of use to create separate flat at first floor and to include separate access corridor/entrance at ground floor level to access flats.</t>
  </si>
  <si>
    <t>19/00479/F</t>
  </si>
  <si>
    <t>7 Hockham StreetKing's LynnNorfolkPE30 5LZ, King's Lynn</t>
  </si>
  <si>
    <t>Construction of one new dwelling</t>
  </si>
  <si>
    <t>19/00535/F</t>
  </si>
  <si>
    <t>Henderson Art &amp; Framing19 St Faiths DriveGaywoodKing's LynnNorfolkPE30 4PU, King's Lynn</t>
  </si>
  <si>
    <t>Change of use of first floor premises from beauty salon and hairdressers (sui generis) to residential (C3)</t>
  </si>
  <si>
    <t>19/00814/F</t>
  </si>
  <si>
    <t>Endurance Care Ltd25 Wootton RoadGaywoodKing's LynnNorfolkPE30 4EZ, King's Lynn</t>
  </si>
  <si>
    <t>VARIATION OF CONDITION 2 OF PLANNING PERMISSION 18/02283/F: Change of use from D1 non-residential to C3. Internal alterations to provide supported living. Minor external amendments proposed</t>
  </si>
  <si>
    <t>19/00333/F</t>
  </si>
  <si>
    <t>Wooden Tops31 Norfolk StreetKing's LynnNorfolkPE30 1AL, King's Lynn</t>
  </si>
  <si>
    <t>Part Change of Use from A1 to C3, internal alterations , part demolition and extension/renovation of existing buildings to create 6 apartments.</t>
  </si>
  <si>
    <t>19/00532/F</t>
  </si>
  <si>
    <t>19 Chapel StreetKing's LynnNorfolkPE30 1EG, King's Lynn</t>
  </si>
  <si>
    <t>Conversion of existing building to create 6 no. residential flats</t>
  </si>
  <si>
    <t>17/00648/RMM</t>
  </si>
  <si>
    <t>Land South ofRussett CloseKing's LynnNorfolk, King's Lynn</t>
  </si>
  <si>
    <t>Reserved Matters Application: construction of 61 dwellings with access, culvert, open space and landscaping.
The outline application was not an EIA application</t>
  </si>
  <si>
    <t>19/00756/F</t>
  </si>
  <si>
    <t>Tower CourtTower PlaceKing's LynnNorfolkPE30 5DF, King's Lynn</t>
  </si>
  <si>
    <t>Proposed demolition of building and re-development of site for 5no. town houses</t>
  </si>
  <si>
    <t>19/00562/FM</t>
  </si>
  <si>
    <t>18 Tuesday Market PlaceKing's LynnNorfolk, King's Lynn</t>
  </si>
  <si>
    <t>Retention of offices to front of building, conversion of offices to the rear into 22 residential flats</t>
  </si>
  <si>
    <t>18/01564/OM</t>
  </si>
  <si>
    <t>Strikes 1 - 5 Lynn RoadGaywoodKing's LynnNorfolkPE30 4PR, King's Lynn</t>
  </si>
  <si>
    <t>OUTLINE APPLICATION SOME MATTERS RESERVED: Redevelopment of 10 dwellings with car parking and landscaping, a block of B1 industrial units with car parking and landscaping and amenity space</t>
  </si>
  <si>
    <t>19/01172/F</t>
  </si>
  <si>
    <t>Purfleet HousePurfleet QuayKing's LynnNorfolk, King's Lynn</t>
  </si>
  <si>
    <t>Change of use of offices to two residential apartments</t>
  </si>
  <si>
    <t>19/01177/F</t>
  </si>
  <si>
    <t>Sowerby's Estate Agents1 King StreetKing's LynnNorfolkPE30 1ET, King's Lynn</t>
  </si>
  <si>
    <t>Variation of condition 2 of planning permission 16/02189/F: Alterations to offices, conversion in part of building to dwellings and construction of three dwellings within yard area</t>
  </si>
  <si>
    <t>19/00872/LB</t>
  </si>
  <si>
    <t>Vacant23 Tuesday Market PlaceKing's LynnNorfolk, King's Lynn</t>
  </si>
  <si>
    <t>LISTED BUILDING APPLICATION - Subdivision of the existing Class A3 Use (Restaurant) at ground floor with internal alterations and a change of use in respect of the ground, first and second floors to Class C3 Use (Dwellinghouses) to form a total of 5 No. F</t>
  </si>
  <si>
    <t>19/01758/F</t>
  </si>
  <si>
    <t>Adj Harvest HouseWisbech RoadKing's LynnNorfolk, King's Lynn</t>
  </si>
  <si>
    <t>REMOVAL OR VARIATION OF CONDITION 2 OF PLANNING PERMISSION 18/00124/F: Proposed 7 no. townhouses and change of use of land to garden land to be used for the dwellings and flats</t>
  </si>
  <si>
    <t>19/01766/F</t>
  </si>
  <si>
    <t>Greenwoods44 - 46 Broad StreetKing's LynnNorfolk, King's Lynn</t>
  </si>
  <si>
    <t>Change of use of first and second floors from shop storage to 3 apartments</t>
  </si>
  <si>
    <t>19/02101/F</t>
  </si>
  <si>
    <t>Land Rear of 33Low RoadSouth WoottonNorfolk, King's Lynn</t>
  </si>
  <si>
    <t>Variation of condition 9 of planning permission 16/01809/O to allow revised layouts in relation to Plots 2, 3 &amp; 4</t>
  </si>
  <si>
    <t>19/01066/CU</t>
  </si>
  <si>
    <t>Eastgate House17 Littleport StreetKing's LynnNorfolkPE30 1PP, King's Lynn</t>
  </si>
  <si>
    <t>Change of use from vacant residential home for the elderly to class C3 use to form 6 residential flats</t>
  </si>
  <si>
    <t>19/02217/F</t>
  </si>
  <si>
    <t>Alexandra HouseDodmans CloseKing's LynnNorfolkPE30 1JQ, King's Lynn</t>
  </si>
  <si>
    <t>Conversion of supported housing accommodation to 7No self-contained flats. Erection of two storey and single storey front extensions. Erection of cycle and refuse/cycling stores. Reconfiguration of parking and servicing facilities</t>
  </si>
  <si>
    <t>20/00062/F</t>
  </si>
  <si>
    <t>6 Fredricks CourtKing's LynnNorfolkPE30 1AW, King's Lynn</t>
  </si>
  <si>
    <t>Demolition of existing store / workshop / office building and construction of 2 dwellings</t>
  </si>
  <si>
    <t>19/02095/F</t>
  </si>
  <si>
    <t>Grey Friars Art Space
43 St James Street
King's Lynn
Norfolk
PE30 5BZ</t>
  </si>
  <si>
    <t>Change of use from Art Gallery and associated storage, to restaurant at ground floor, with a self-contained two-bedroom flat above at first and second floor level.</t>
  </si>
  <si>
    <t>Leziate</t>
  </si>
  <si>
    <t>16/01919/RM</t>
  </si>
  <si>
    <t>Wildwood54 East Winch RoadAshwickenNorfolkPE32 1LZ, Ashwicken</t>
  </si>
  <si>
    <t>Reserved Matters Application: Proposed new 5 bed dwelling</t>
  </si>
  <si>
    <t>18/00428/F</t>
  </si>
  <si>
    <t>Meadow Lodge20 Gayton RoadAshwickenKing's LynnNorfolkPE32 1LS, Leziate</t>
  </si>
  <si>
    <t>Demolish existing dwelling and construct a new five bedroom detached dwelling with attached garage and workshop plus garage parking for a motorhome. In addition, there will be a new entrance created off the B1145</t>
  </si>
  <si>
    <t>18/02084/F</t>
  </si>
  <si>
    <t>Land Between 39 And 43East Winch RoadAshwickenNorfolk, Leziate</t>
  </si>
  <si>
    <t>New 4 bed detached house with separate garage</t>
  </si>
  <si>
    <t>18/00053/O</t>
  </si>
  <si>
    <t>Leziate Park Country ClubBrow of The HillLeziateNorfolkPE32 1EN, Leziate</t>
  </si>
  <si>
    <t>Outline application for the development of 7 dwellings &amp; garages, and provision of replacement clubhouse, following demolition of existing structures</t>
  </si>
  <si>
    <t>Little Massingham</t>
  </si>
  <si>
    <t>16/00488/F</t>
  </si>
  <si>
    <t>Middle Farm Church Lane Little Massingham King's Lynn Norfolk PE32 2JT, Little Massingham</t>
  </si>
  <si>
    <t>Conversion of former agricultural barns to 4 dwellings</t>
  </si>
  <si>
    <t>19/00374/F</t>
  </si>
  <si>
    <t>Manor LodgeStation RoadLittle MassinghamKing's LynnNorfolkPE32 2JU, Little Massingham</t>
  </si>
  <si>
    <t>Marham</t>
  </si>
  <si>
    <t>13/01042/F</t>
  </si>
  <si>
    <t>Seven Kings Squires Hill Marham Norfolk PE33 9JT, Marham</t>
  </si>
  <si>
    <t>Change of use of commercial premises and sub-division of existing dwelling</t>
  </si>
  <si>
    <t>16/01808/F</t>
  </si>
  <si>
    <t>CostcuttersSquires HillUpper MarhamNorfolkPE33 9PN, Upper Marham</t>
  </si>
  <si>
    <t>Single detached dwelling</t>
  </si>
  <si>
    <t>17/01680/F</t>
  </si>
  <si>
    <t>Rose &amp; Crown Cottage The Street Marham King's Lynn Norfolk PE33 9JN, Marham</t>
  </si>
  <si>
    <t>Proposed New Dwelling</t>
  </si>
  <si>
    <t>18/01721/F</t>
  </si>
  <si>
    <t>Marham Village HallSchool LaneMarhamNorfolkPE33 9JA, Marham</t>
  </si>
  <si>
    <t>Extension to Village Hall and construction of new dwelling</t>
  </si>
  <si>
    <t>Marshland St. James</t>
  </si>
  <si>
    <t>06/02406/CU</t>
  </si>
  <si>
    <t>Barn North Of 11 Trinity Road Marshland St James Wisbech Cambs, Marshland St James</t>
  </si>
  <si>
    <t>Change of use and conversion including extension to barn to create one dwelling and construction of detached cartshed style garage block</t>
  </si>
  <si>
    <t>13/01185/F</t>
  </si>
  <si>
    <t>Bridge Farm Black Drove Marshland St James Wisbech Norfolk PE14 8JU, Marshland St James</t>
  </si>
  <si>
    <t>demolition of existing house followed by construction of two storey house</t>
  </si>
  <si>
    <t>G57.1</t>
  </si>
  <si>
    <t>18/00242/RMM</t>
  </si>
  <si>
    <t>Land On The South West Side ofSchool RoadMarshland St JamesNorfolk, Marshland St. James</t>
  </si>
  <si>
    <t>Reserved Matters Application:  construction of 17 dwellings</t>
  </si>
  <si>
    <t>G57.2</t>
  </si>
  <si>
    <t>17/01675/O</t>
  </si>
  <si>
    <t>Land Between 135 And 145 Smeeth RoadMarshland St JamesNorfolk, Marshland St. James</t>
  </si>
  <si>
    <t>Outline application for the construction of 6 dwellings on vacant land between Nos 135 and 145</t>
  </si>
  <si>
    <t>18/00837/RM</t>
  </si>
  <si>
    <t>Land Between 135 And 145Smeeth RoadMarshland St JamesNorfolk, Marshland St. James</t>
  </si>
  <si>
    <t>Reserved Matters Application for plots 1 and 2</t>
  </si>
  <si>
    <t>16/00338/PACU3</t>
  </si>
  <si>
    <t>Redundant Piggery North of Rands Farm Rustons Road Marshland St James Wisbech Norfolk PE14 8ER, Marshland St James</t>
  </si>
  <si>
    <t>Change of use from redundant agricultural piggery to dwelling house</t>
  </si>
  <si>
    <t>16/00773/F</t>
  </si>
  <si>
    <t>Plot South of Marshland Farm Middle Drove Marshland St James Norfolk, Marshland St James</t>
  </si>
  <si>
    <t>Construction of one three bed house</t>
  </si>
  <si>
    <t>16/01855/F</t>
  </si>
  <si>
    <t>Land Rear of 282 Smeeth RoadMarshland St JamesWisbechNorfolkPE14 8EP, Marshland St James</t>
  </si>
  <si>
    <t>16/02152/F</t>
  </si>
  <si>
    <t>Farm Buildings Adjacent To Bishops LodgeMoyses BankMarshland St JamesNorfolk, Marshland St James</t>
  </si>
  <si>
    <t>Approval of details following the granting of a prior approval for the change of use from agricultural grain stores and implement shed to a dwelling including additional site area to accommodate reasonable amenity space and new access with parking and tur</t>
  </si>
  <si>
    <t>17/00055/F</t>
  </si>
  <si>
    <t>Elliott HouseHunters DroveMarshland St JamesNorfolkPE14 8JQ, Marshland St James</t>
  </si>
  <si>
    <t>Proposed replacement dwelling including detached double garage (retrospective)</t>
  </si>
  <si>
    <t>17/00561/F</t>
  </si>
  <si>
    <t>Victoria HouseBonnetts LaneMarshland St JamesWisbechNorfolkPE14 8JE, Marshland St James</t>
  </si>
  <si>
    <t>Proposed residential development</t>
  </si>
  <si>
    <t>17/01141/RM</t>
  </si>
  <si>
    <t>2 Trinity RoadMarshland St JamesNorfolkPE14 8JA, Marshland St James</t>
  </si>
  <si>
    <t>Reserved Matters Application: Erection of 2 detached dwellings</t>
  </si>
  <si>
    <t>17/01016/RMM</t>
  </si>
  <si>
    <t>Land North of 7 Walton Road Marshland St James Norfolk, Marshland St James</t>
  </si>
  <si>
    <t>Reserved Matters Application for residential development of 15 new dwellings</t>
  </si>
  <si>
    <t>17/01719/F</t>
  </si>
  <si>
    <t>Land Adjacent 73 Smeeth Road Marshland St James Norfolk PE14 8JF, Marshland St James</t>
  </si>
  <si>
    <t>Residential Development of two dwellings</t>
  </si>
  <si>
    <t>17/01728/RM</t>
  </si>
  <si>
    <t>171 Smeeth Road Marshland St James Norfolk PE14 8JB, Marshland St James</t>
  </si>
  <si>
    <t>Reserved Matters Application: Proposed 3 no. 4-bed new dwellings</t>
  </si>
  <si>
    <t>17/01905/F</t>
  </si>
  <si>
    <t>The Granary
Middle Drove
Marshland St James
Norfolk
PE14 8JP</t>
  </si>
  <si>
    <t>Proposed conversion of existing outbuilding (within domestic curtilage) to create residential extension to existing dwelling with annex. Including proposed covered link to existing dwelling.</t>
  </si>
  <si>
    <t>17/01898/F</t>
  </si>
  <si>
    <t>Land Adjacent Marshfield Trinity RoadMarshland St JamesNorfolk, Marshland St James</t>
  </si>
  <si>
    <t>Proposed New Dwelling and Associated Works</t>
  </si>
  <si>
    <t>17/02034/RM</t>
  </si>
  <si>
    <t>Land South of 26 Smeeth RoadMarshland St JamesWisbechNorfolkPE14 8JF, Marshland St. James</t>
  </si>
  <si>
    <t>Reserved Matters Application for one dwelling</t>
  </si>
  <si>
    <t>17/01823/F</t>
  </si>
  <si>
    <t>Old ChapelMiddle DroveMarshland St JamesNorfolkPE14 8JT, Marshland St. James</t>
  </si>
  <si>
    <t>Conversion of Office/Commercial Space to Residential</t>
  </si>
  <si>
    <t>17/02316/RM</t>
  </si>
  <si>
    <t>Land South of 26 North of 27 Smeeth RoadMarshland St JamesWisbechNorfolkPE14 8JF, Marshland St. James</t>
  </si>
  <si>
    <t>RESERVED MATTERS: Erection of dwelling and garage (Plot 3)</t>
  </si>
  <si>
    <t>17/02388/F</t>
  </si>
  <si>
    <t>Button Hole LakeSchool RoadMarshland St JamesNorfolk, Marshland St. James</t>
  </si>
  <si>
    <t>Extension to dayroom to create a dwelling (Business) and removal of lawful static caravan</t>
  </si>
  <si>
    <t>17/02417/F</t>
  </si>
  <si>
    <t>Land Opposite Bramble Cottage Dades Lane Marshland St James, Marshland St James</t>
  </si>
  <si>
    <t>Proposed 4 Bedroom house (Revised Design)</t>
  </si>
  <si>
    <t>18/00062/PACU3</t>
  </si>
  <si>
    <t>90 Smeeth RoadMarshland St JamesNorfolkPE14 8JF, Marshland St. James</t>
  </si>
  <si>
    <t>Prior Notification: Change of use of agricultural building to a dwelling house</t>
  </si>
  <si>
    <t>18/00030/RM</t>
  </si>
  <si>
    <t>Plot 5 Land Adjacent To46 Smeeth RoadMarshland St JamesWisbechNorfolkPE14 8JF, Marshland St. James</t>
  </si>
  <si>
    <t>RESERVED MATTERS: New dwelling</t>
  </si>
  <si>
    <t>18/00014/RM</t>
  </si>
  <si>
    <t>Fenberry Farm Ltd84B Smeeth RoadMarshland St JamesNorfolkPE14 8JF, Marshland St. James</t>
  </si>
  <si>
    <t>RESERVED MATTERS: Construction of 8 new starter homes comprising 4 semi-detached units</t>
  </si>
  <si>
    <t>17/02419/F</t>
  </si>
  <si>
    <t>Land Opposite Bramble CottageDades LaneMarshland St JamesNorfolk, Marshland St. James</t>
  </si>
  <si>
    <t>New detached four bedroom house</t>
  </si>
  <si>
    <t>18/00304/RM</t>
  </si>
  <si>
    <t>Land South of 26 North of 27Smeeth RoadMarshland St JamesNorfolk, Marshland St. James</t>
  </si>
  <si>
    <t>RESERVED MATTERS: Erection of dwelling (Plot 2)</t>
  </si>
  <si>
    <t>18/01120/F</t>
  </si>
  <si>
    <t>Pleasant ViewMiddle DroveMarshland St JamesWisbechNorfolkPE14 8JP, Marshland St. James</t>
  </si>
  <si>
    <t>18/01329/RM</t>
  </si>
  <si>
    <t>St James Lodge288 Smeeth RoadMarshland St JamesWisbechNorfolkPE14 8ES, Marshland St. James</t>
  </si>
  <si>
    <t>RESERVED MATTERS: Construction of dwelling.</t>
  </si>
  <si>
    <t>18/01520/RM</t>
  </si>
  <si>
    <t>Shipley46 Smeeth RoadMarshland St JamesWisbechNorfolkPE14 8JF, Marshland St. James</t>
  </si>
  <si>
    <t>RESERVED MATTERS: For one dwelling (Plot 1)</t>
  </si>
  <si>
    <t>18/01641/RM</t>
  </si>
  <si>
    <t>Reserved Matters Application for one residential dwelling</t>
  </si>
  <si>
    <t>18/01768/CU</t>
  </si>
  <si>
    <t>The Marshland Arms47 School RoadMarshland St JamesNorfolkPE14 8EY, Marshland St. James</t>
  </si>
  <si>
    <t>Change of use of public house with combined residential accommodation to a single dwelling house.</t>
  </si>
  <si>
    <t>18/01406/RM</t>
  </si>
  <si>
    <t>Plots 1 - 6195 Smeeth RoadMarshland St JamesNorfolkPE14 8JB, Marshland St. James</t>
  </si>
  <si>
    <t>Reserved Matters Application: Construction of 6 residential dwellings</t>
  </si>
  <si>
    <t>18/01990/PACU3</t>
  </si>
  <si>
    <t>Agricultural Farm Building NE of St Peters Farm E Side of Drove Eastern Most BuildingMiddle DroveMarshland St JamesNorfolk, Marshland St. James</t>
  </si>
  <si>
    <t>Prior approval for a proposed change of use of agricultural building to dwelling</t>
  </si>
  <si>
    <t>19/00032/F</t>
  </si>
  <si>
    <t>Fen-AcresGooses LaneMarshland St JamesWisbechNorfolkPE14 8DX, Marshland St. James</t>
  </si>
  <si>
    <t>Replacement of existing Bungalow with new Two Storey Dwelling</t>
  </si>
  <si>
    <t>19/00492/F</t>
  </si>
  <si>
    <t>6 Trinity RoadMarshland St JamesNorfolkPE14 8JA, Marshland St. James</t>
  </si>
  <si>
    <t>Proposed replacement dwelling and detached garage</t>
  </si>
  <si>
    <t>19/00804/RM</t>
  </si>
  <si>
    <t>Homeland337 Smeeth RoadMarshland St JamesWisbechNorfolkPE14 8EP, Marshland St. James</t>
  </si>
  <si>
    <t>RESERVED MATTERS: Construction of dwelling</t>
  </si>
  <si>
    <t>18/01999/F</t>
  </si>
  <si>
    <t>Plot of Land Apprx 200M S of Willowdale Farm E Side of The StreetMoyses BankMarshland St JamesNorfolk, Marshland St. James</t>
  </si>
  <si>
    <t>Proposed agriculturally tied dwelling and agricultural building</t>
  </si>
  <si>
    <t>19/01713/F</t>
  </si>
  <si>
    <t>Land Rear ofVictoria HouseBonnetts LaneMarshland St JamesWisbechNorfolkPE14 8JE, Marshland St. James</t>
  </si>
  <si>
    <t>Proposed new dwelling and detached double garage</t>
  </si>
  <si>
    <t>19/01907/O</t>
  </si>
  <si>
    <t>Land NE of 36School RoadMarshland St JamesNorfolk, Marshland St. James</t>
  </si>
  <si>
    <t>Outline application: Proposed residential development</t>
  </si>
  <si>
    <t>19/01995/F</t>
  </si>
  <si>
    <t>Land North of 292 And S of St James Court290 Smeeth RoadMarshland St JamesNorfolk, Marshland St. James</t>
  </si>
  <si>
    <t>Proposed new dwelling and associated works</t>
  </si>
  <si>
    <t>Methwold</t>
  </si>
  <si>
    <t>15/01647/F</t>
  </si>
  <si>
    <t>Hall Farm Hall Farm Drive Methwold Thetford Norfolk IP26 4PN, Methwold</t>
  </si>
  <si>
    <t>Conversion of three redundant barns to resdiential dwellings, including renovation, alteration and ancillary works</t>
  </si>
  <si>
    <t>11/01703/F</t>
  </si>
  <si>
    <t>Methwold Methodist Church High Street Methwold Thetford Norfolk IP26 4NX, Methwold</t>
  </si>
  <si>
    <t>Conversion of Chapel and Sunday School to dwellings</t>
  </si>
  <si>
    <t>14/00493/F</t>
  </si>
  <si>
    <t>Land And Buildings At 48 Hythe Road Methwold Norfolk, Methwold</t>
  </si>
  <si>
    <t>Conversion of existing barn and outbuildings into one dwelling, including single storey extension and construction of new garage</t>
  </si>
  <si>
    <t>G59.4</t>
  </si>
  <si>
    <t>16/00611/F</t>
  </si>
  <si>
    <t>Mulberry House61 Globe StreetMethwoldNorfolkIP26 4PQ, Methwold</t>
  </si>
  <si>
    <t>Erection of 5 new dwellings being phase 2 of the redevelopment of a former coal yard and paddock</t>
  </si>
  <si>
    <t>16/01589/F</t>
  </si>
  <si>
    <t>The Bungalow30 Hythe RoadMethwoldThetfordNorfolkIP26 4PP, Methwold</t>
  </si>
  <si>
    <t>17/00268/PACU3</t>
  </si>
  <si>
    <t>Land To the RearThe WorkshopsBrandon RoadMethwoldNorfolk, Methwold</t>
  </si>
  <si>
    <t>Prior Notification: Change of use from agricultural building to dwellinghouse</t>
  </si>
  <si>
    <t>17/00791/PACU3</t>
  </si>
  <si>
    <t>Land South West of 15Brook LaneBrookvilleNorfolk, Brookville</t>
  </si>
  <si>
    <t>Change of use of agricultural building to a dwellinghouse (Class C3)</t>
  </si>
  <si>
    <t>17/00249/F</t>
  </si>
  <si>
    <t>Warren BarnBrandon RoadMethwoldThetfordNorfolkIP26 4RL, Methwold</t>
  </si>
  <si>
    <t>Conversion of existing brick and chalk barn into a 3 bedroom dwelling with garage/carport and use of yard as parking and turning area for domestic vehicles</t>
  </si>
  <si>
    <t>17/00842/O</t>
  </si>
  <si>
    <t>58 Hythe RoadMethwoldThetfordNorfolkIP26 4PU, Methwold</t>
  </si>
  <si>
    <t>Proposed residential development of one unit</t>
  </si>
  <si>
    <t>17/01699/F</t>
  </si>
  <si>
    <t>Petch House 27 Hythe Road Methwold Norfolk IP26 4PS, Methwold</t>
  </si>
  <si>
    <t>Construction of four dwellings and garages, renovation of existing dwelling (Petch House) and provision of garage, repositioning access and demolition of existing boundary wall.</t>
  </si>
  <si>
    <t>17/00211/RM</t>
  </si>
  <si>
    <t>North of49 Main RoadBrookvilleThetfordNorfolkIP26 4RB, Methwold</t>
  </si>
  <si>
    <t>Reserved Matters Application: Construction of three dwellings - reserved matters for plot 2</t>
  </si>
  <si>
    <t>18/00209/F</t>
  </si>
  <si>
    <t>Greenways7 Old Feltwell RoadMethwoldThetfordNorfolkIP26 4PW, Methwold</t>
  </si>
  <si>
    <t>Replacement dwelling with associated outbuildings</t>
  </si>
  <si>
    <t>18/00459/RM</t>
  </si>
  <si>
    <t>49C Main RoadBrookvilleNorfolkIP26 4RB, Methwold</t>
  </si>
  <si>
    <t>Reserved Matters Application: Details of plot 3</t>
  </si>
  <si>
    <t>18/00430/RM</t>
  </si>
  <si>
    <t>49A Main RoadBrookvilleNorfolkIP26 4RB, Methwold</t>
  </si>
  <si>
    <t>Reserved Matters Application: Detached dwelling, carport and associated landscape works</t>
  </si>
  <si>
    <t>18/00145/F</t>
  </si>
  <si>
    <t>Adjacent23 Whiteplot RoadMethwold HytheThetfordNorfolkIP26 4QP, Methwold</t>
  </si>
  <si>
    <t>Erection of dwelling</t>
  </si>
  <si>
    <t>18/01370/PACU3</t>
  </si>
  <si>
    <t>Brookville BarnLand South West of Brook LaneBrookvilleNorfolk, Methwold</t>
  </si>
  <si>
    <t>Prior Notification: Convert two adjoining agricultural buildings to a dwelling house</t>
  </si>
  <si>
    <t>18/01456/F</t>
  </si>
  <si>
    <t>North of 12 Main RoadBrookvilleThetfordNorfolkIP26 4RB, Methwold</t>
  </si>
  <si>
    <t>Construction of one dwelling and garage following demolition of former shop/post office building</t>
  </si>
  <si>
    <t>18/01202/F</t>
  </si>
  <si>
    <t>Formerly RAF MethwoldBrandon RoadMethwoldNorfolkIP26 4RL, Methwold</t>
  </si>
  <si>
    <t>Proposed Agricultural Dwelling to Supervise Poultry Unit.</t>
  </si>
  <si>
    <t>18/00829/RMM</t>
  </si>
  <si>
    <t>Land On The South Side ofHythe RoadMethwoldNorfolk, Methwold</t>
  </si>
  <si>
    <t>Reserved Matters Application for the construction of 24 dwellings</t>
  </si>
  <si>
    <t>18/01732/F</t>
  </si>
  <si>
    <t>The Yews10 Buntings LaneMethwoldThetfordNorfolkIP26 4PR, Methwold</t>
  </si>
  <si>
    <t>18/01689/RM</t>
  </si>
  <si>
    <t>1 Scotts LaneBrookvilleThetfordNorfolkIP26 4RD, Methwold</t>
  </si>
  <si>
    <t>Reserved Matters Application for 6 dwellings</t>
  </si>
  <si>
    <t>18/01097/F</t>
  </si>
  <si>
    <t>Fen CabinSeveralls RoadMethwold HytheNorfolkIP26 4QU, Methwold</t>
  </si>
  <si>
    <t>19/00029/RMM</t>
  </si>
  <si>
    <t>Land S of 1 To 44 Herbert Drive And W 59Hythe RoadMethwoldThetfordNorfolkIP26 4PS, Methwold</t>
  </si>
  <si>
    <t>Residential development of 44 dwellings</t>
  </si>
  <si>
    <t>18/00994/F</t>
  </si>
  <si>
    <t>Fair View8 Globe StreetMethwoldThetfordNorfolkIP26 4PQ, Methwold</t>
  </si>
  <si>
    <t>Construction of 4 dwellings following demolition of single dwelling</t>
  </si>
  <si>
    <t>19/00144/F</t>
  </si>
  <si>
    <t>Land W of Crown Street N of Hall Farm BungalowHall Farm DriveMethwoldNorfolkIP26 4PN, Methwold</t>
  </si>
  <si>
    <t>Variation of condition 2 of planning permission 15/01683/FM to amend the approved plans</t>
  </si>
  <si>
    <t>19/00777/F</t>
  </si>
  <si>
    <t>36 Globe StreetMethwoldThetfordNorfolkIP26 4PQ, Methwold</t>
  </si>
  <si>
    <t>Demolition of the existing 1 story pre fab bungalow and replace it with a new bungalow</t>
  </si>
  <si>
    <t>19/01566/F</t>
  </si>
  <si>
    <t>Land Between 5 And 11Whiteplot RoadMethwold HytheNorfolk, Methwold</t>
  </si>
  <si>
    <t>19/01261/FM</t>
  </si>
  <si>
    <t>Land West of 78 Hythe RoadMethwoldThetfordNorfolk, Methwold</t>
  </si>
  <si>
    <t>The erection of 12 Dwellings</t>
  </si>
  <si>
    <t>Middleton</t>
  </si>
  <si>
    <t>04/02713/F</t>
  </si>
  <si>
    <t>Tower Farm Barn Middleton King's Lynn Norfolk PE32 1EE, Middleton</t>
  </si>
  <si>
    <t>Conversion of cattle shed and main barn to residential</t>
  </si>
  <si>
    <t>12/00610/LDE</t>
  </si>
  <si>
    <t>Tower Lane Cottage 1 Tower Lane Middleton King's Lynn Norfolk PE32 1EG, Middleton</t>
  </si>
  <si>
    <t>Certificate of Lawfulness - Confirmation of the implementation of planning permission reference 08/02038/F</t>
  </si>
  <si>
    <t>08/02313/F</t>
  </si>
  <si>
    <t>Forecourt Off School Road Middleton King's Lynn Norfolk PE32 1SA, Middleton</t>
  </si>
  <si>
    <t>RESIDENTIAL DEVELOPMENT TO PROVIDE 8 DWELLINGS.</t>
  </si>
  <si>
    <t>16/02154/F</t>
  </si>
  <si>
    <t>WinallsEast Winch RoadBlackborough EndNorfolkPE32 1SF, Blackborough End</t>
  </si>
  <si>
    <t>Construction of dwelling and garage following demolition of existing dwelling</t>
  </si>
  <si>
    <t>17/00655/LB</t>
  </si>
  <si>
    <t>CobwebsSetch RoadBlackborough EndNorfolkPE32 1SL, Blackborough End</t>
  </si>
  <si>
    <t>Listed building application for the refurbishment of a grade 2 listed cottage with a rear conservatory and replacement front porch</t>
  </si>
  <si>
    <t>17/00888/O</t>
  </si>
  <si>
    <t>Adjacent 53 Walter Howes CrescentMiddletonKing's LynnNorfolkPE32 1RF, Middleton</t>
  </si>
  <si>
    <t>Outline Application: construction of a dwelling</t>
  </si>
  <si>
    <t>17/01676/F</t>
  </si>
  <si>
    <t>Mitre Farm Setch Road Blackborough End Norfolk PE32 1SL, Blackborough End</t>
  </si>
  <si>
    <t>Proposed standing of log cabin in rear garden</t>
  </si>
  <si>
    <t>17/02226/RM</t>
  </si>
  <si>
    <t>Manor Farm HouseHill RoadMiddletonKing's LynnNorfolkPE32 1RN, Middleton</t>
  </si>
  <si>
    <t>Reserved Matters Application for the construction of two dwellings</t>
  </si>
  <si>
    <t>17/02254/F</t>
  </si>
  <si>
    <t>Fernhill LodgeWormegay RoadBlackborough EndNorfolkPE32 1SG, Middleton</t>
  </si>
  <si>
    <t>Construction of dwelling within gardens of existing house following removal of existing swimming pool and games room</t>
  </si>
  <si>
    <t>18/01191/F</t>
  </si>
  <si>
    <t>FernhillBishops CloseBlackborough EndNorfolkPE32 1FP, Middleton</t>
  </si>
  <si>
    <t>18/02291/F</t>
  </si>
  <si>
    <t>Plot W of 2Tower LaneTower EndMiddletonNorfolk, Middleton</t>
  </si>
  <si>
    <t>Construction of single storey dwelling</t>
  </si>
  <si>
    <t>Nordelph</t>
  </si>
  <si>
    <t>15/01172/F</t>
  </si>
  <si>
    <t>Rose Farmhouse Birchfield Road Nordelph Norfolk PE38 0BP, Nordelph</t>
  </si>
  <si>
    <t>18/00174/O</t>
  </si>
  <si>
    <t>1 Bridge CottagesDownham RoadNordelphDownham MarketNorfolkPE38 0BQ, Nordelph</t>
  </si>
  <si>
    <t>Replacement of Bridge Farm Cottages (two dwellings) with four dwellings.</t>
  </si>
  <si>
    <t>18/01781/F</t>
  </si>
  <si>
    <t>Chapel Farm
Silt Road
Nordelph
Norfolk</t>
  </si>
  <si>
    <t>VARIATION OF CONDITION 2 of Planning Permission 18/00618/F: Construction of two dwellings</t>
  </si>
  <si>
    <t>19/00497/F</t>
  </si>
  <si>
    <t>Mill HouseBoothes RoadNordelphDownham MarketNorfolkPE38 0BU, Nordelph</t>
  </si>
  <si>
    <t>Erection of 4 bedroom farmhouse and garages replacing the farmhouse that was destroyed by fire</t>
  </si>
  <si>
    <t>North Creake</t>
  </si>
  <si>
    <t>17/01448/F</t>
  </si>
  <si>
    <t>Development West of Farm CottagesShammerNorth CreakeNorfolk, North Creake</t>
  </si>
  <si>
    <t>VARIATION OF CONDITION 2 OF PLANNING PERMISSION 17/00133/F: Conversion of barns to two residential units</t>
  </si>
  <si>
    <t>19/02018/F</t>
  </si>
  <si>
    <t>2-4 Stanhoe RoadShammerNorth CreakeNorfolkNR21 9FE, North Creake</t>
  </si>
  <si>
    <t>Sub-division of two barns partially converted to residential to three converted barn residential units</t>
  </si>
  <si>
    <t>North Runcton</t>
  </si>
  <si>
    <t>19/00160/F</t>
  </si>
  <si>
    <t>20 Common LaneNorth RunctonNorfolkPE33 0RD, North Runcton</t>
  </si>
  <si>
    <t>Variation of condition 2 of planning permission 17/00423/F to amend drawings</t>
  </si>
  <si>
    <t>North Wootton</t>
  </si>
  <si>
    <t>17/00345/RM</t>
  </si>
  <si>
    <t>Site Opposite the Red Cat HotelStation RoadNorth WoottonKing's LynnNorfolkPE30 3QH, North Wootton</t>
  </si>
  <si>
    <t>RESERVED MATTERS: Erection of dwelling</t>
  </si>
  <si>
    <t>17/02326/O</t>
  </si>
  <si>
    <t>WoodsideLing Common RoadNorth WoottonKing's LynnNorfolkPE30 3RE, North Wootton</t>
  </si>
  <si>
    <t>Outline Application: Construction of new dwelling</t>
  </si>
  <si>
    <t>18/00260/RM</t>
  </si>
  <si>
    <t>26 Little Carr RoadNorth WoottonKing's LynnNorfolkPE30 3RQ, North Wootton</t>
  </si>
  <si>
    <t>RESERVED MATTERS: Construction of single dwelling</t>
  </si>
  <si>
    <t>19/00331/RM</t>
  </si>
  <si>
    <t>The Red Cat HotelStation RoadNorth WoottonKing's LynnNorfolkPE30 3QH, North Wootton</t>
  </si>
  <si>
    <t>RESERVED MATTERS: Erection of two dwellings</t>
  </si>
  <si>
    <t>Northwold</t>
  </si>
  <si>
    <t>07/02109/F</t>
  </si>
  <si>
    <t>Rear Of 62-64 West End Northwold, Northwold</t>
  </si>
  <si>
    <t>Construction of dweling and garage</t>
  </si>
  <si>
    <t>16/00005/F</t>
  </si>
  <si>
    <t>Land South of 6 Little London Lane Northwold Thetford Norfolk IP26 5NH, Northwold</t>
  </si>
  <si>
    <t>16/00795/F</t>
  </si>
  <si>
    <t>Barn 49 Hovells Lane Northwold Norfolk, Northwold</t>
  </si>
  <si>
    <t>Conversion of an existing agricultural store (barn) to single storey dwelling</t>
  </si>
  <si>
    <t>16/01159/RM</t>
  </si>
  <si>
    <t>Land South of AshleeMethwold RoadWhittingtonNorfolk, Whittington</t>
  </si>
  <si>
    <t>RESERVED MATTERS: Construction of 5 dwellings including a site access road and all associated site works</t>
  </si>
  <si>
    <t>16/01890/F</t>
  </si>
  <si>
    <t>Land Rear of 14 Thetford RoadNorthwoldThetfordNorfolkIP26 5LS, Northwold</t>
  </si>
  <si>
    <t>Construction of new dwelling and cart shed</t>
  </si>
  <si>
    <t>17/02167/F</t>
  </si>
  <si>
    <t>Northwold Tile CentreMethwold RoadNorthwoldNorfolkIP26 5LJ, Northwold</t>
  </si>
  <si>
    <t>Proposed conversion of existing Northwold Tile Centre to a 2 bedroom dwelling</t>
  </si>
  <si>
    <t>18/00879/F</t>
  </si>
  <si>
    <t>Prospect Villa4 West EndNorthwoldThetfordNorfolkIP26 5LE, Northwold</t>
  </si>
  <si>
    <t>VARIATION OF CONDITION 2 OF PLANNING PERMISSION 16/01016/F: Construction of two storey dwelling</t>
  </si>
  <si>
    <t>18/00389/F</t>
  </si>
  <si>
    <t>Meadow Farm LodgeChurch LaneWhittingtonNorfolkPE33 9TF, Northwold</t>
  </si>
  <si>
    <t>New development of 6 new houses with new vehicular access</t>
  </si>
  <si>
    <t>18/01561/F</t>
  </si>
  <si>
    <t>5 Glebe CloseNorthwoldThetfordNorfolkIP26 5NL, Northwold</t>
  </si>
  <si>
    <t>Proposed residential bungalow</t>
  </si>
  <si>
    <t>18/01684/F</t>
  </si>
  <si>
    <t>Land N of 2Pinfold LaneNorthwoldNorfolk, Northwold</t>
  </si>
  <si>
    <t>18/01541/F</t>
  </si>
  <si>
    <t>Land North of 62 - 64West EndNorthwoldNorfolk, Northwold</t>
  </si>
  <si>
    <t>REMOVAL OR VARIATION OF CONDITION 9 OF PLANNING PERMISSION 07/02097/F: Construction of 3 dwellings</t>
  </si>
  <si>
    <t>19/00416/F</t>
  </si>
  <si>
    <t>Oak LodgeThetford RoadNorthwoldNorfolkIP26 5LQ, Northwold</t>
  </si>
  <si>
    <t>19/00731/F</t>
  </si>
  <si>
    <t>High FenThornham RoadMethwoldNorfolk, Northwold</t>
  </si>
  <si>
    <t>VARIATION OF CONDITION 2 attached to planning permission 14/01070/F: Construction of agricultural workers dwelling</t>
  </si>
  <si>
    <t>19/02054/F</t>
  </si>
  <si>
    <t>Beech LodgeWhittington HillWhittingtonKing's LynnNorfolkPE33 9RZ, Northwold</t>
  </si>
  <si>
    <t>Construction of replacement dwelling and garage following demolition of existing dwelling</t>
  </si>
  <si>
    <t>19/02155/F</t>
  </si>
  <si>
    <t>7 West End BarnsWest EndNorthwoldTHETFORDNorfolkIP26 5NE, Northwold</t>
  </si>
  <si>
    <t>VARIATION OR REMOVAL OF CONDITION 2, 5, 6 AND 8 OF PLANNING PERMISSION 10/01380/EXF: (Extension of time for the implementation of a planning permission reference 07/02109/F) Construction of dwelling and garage</t>
  </si>
  <si>
    <t>Old Hunstanton</t>
  </si>
  <si>
    <t>17/00537/RM</t>
  </si>
  <si>
    <t>Sonda-Del-Mar7 Golf Course RoadOld HunstantonNorfolkPE36 6JH, Old Hunstanton</t>
  </si>
  <si>
    <t>Reserved Matters Application: Construction of two dwellings following demolition of existing dwelling</t>
  </si>
  <si>
    <t>17/02318/F</t>
  </si>
  <si>
    <t>Woodland Hut18 Golf Course RoadOld HunstantonNorfolkPE36 6JH, Old Hunstanton</t>
  </si>
  <si>
    <t>Construction of two dwellings following demolition of existing bungalow</t>
  </si>
  <si>
    <t>18/01461/F</t>
  </si>
  <si>
    <t>Sea Haven7 Wodehouse RoadOld HunstantonHunstantonNorfolkPE36 6JD, Old Hunstanton</t>
  </si>
  <si>
    <t>Works including the demolition of the existing structure and the construction of a new dwelling with associated ground works and landscaping, with the exact same external envelope as the previously consented scheme, ref: 17/02093/F</t>
  </si>
  <si>
    <t>18/01197/O</t>
  </si>
  <si>
    <t>Seagrass22 Golf Course RoadOld HunstantonNorfolkPE36 6JH, Old Hunstanton</t>
  </si>
  <si>
    <t>OUTLINE ALL MATTERS RESERVED: New dwelling</t>
  </si>
  <si>
    <t>13/01102/NMA_1</t>
  </si>
  <si>
    <t>NeptuneWaterworks RoadOld HunstantonNorfolkPE36 6JE, Old Hunstanton</t>
  </si>
  <si>
    <t>NON-MATERIAL AMENDMENT TO PLANNING CONSENT 10/01951/F: new dwelling</t>
  </si>
  <si>
    <t>Outwell</t>
  </si>
  <si>
    <t>07/01543/F</t>
  </si>
  <si>
    <t>Plot 2 33 Downham Road Outwell Wisbech Norfolk PE14 8SE, Outwell</t>
  </si>
  <si>
    <t>Reserved Matters Application: construction of dwelling and garage</t>
  </si>
  <si>
    <t>14/00421/F</t>
  </si>
  <si>
    <t>Land South of Kirton House Langhorns Lane Outwell Norfolk, Outwell</t>
  </si>
  <si>
    <t>Construction of house and detached garage</t>
  </si>
  <si>
    <t>13/00587/F</t>
  </si>
  <si>
    <t>Cotton Head House The Cottons Outwell Wisbech Norfolk PE14 8TL, Outwell</t>
  </si>
  <si>
    <t>Construction of two dwellings and garages following removal of existing dwelling and outbuildings</t>
  </si>
  <si>
    <t>13/01574/F</t>
  </si>
  <si>
    <t>Bar Adj Woodhall Robbs Chase Outwell Norfolk, Outwell</t>
  </si>
  <si>
    <t>Change of use and extension of barn to form a 4 bedroom dwelling, and the erection of a double garage and store, and formation of an access road</t>
  </si>
  <si>
    <t>G104.5</t>
  </si>
  <si>
    <t>16/00248/OM</t>
  </si>
  <si>
    <t>Land East36 Wisbech RoadOutwellWisbechNorfolkPE14 8PA, Outwell</t>
  </si>
  <si>
    <t>Outline Application: Proposed residential development</t>
  </si>
  <si>
    <t>G104.6</t>
  </si>
  <si>
    <t>18/00581/OM</t>
  </si>
  <si>
    <t>Land W of Tikka ChefIsle RoadOutwellNorfolk, Outwell</t>
  </si>
  <si>
    <t>Outline Application: 50 dwellings</t>
  </si>
  <si>
    <t>15/02042/F</t>
  </si>
  <si>
    <t>Cliftonville The Cottons Outwell Norfolk PE14 8TL, Outwell</t>
  </si>
  <si>
    <t>Proposed erection of 4 bedroom 2 storey dwelling with separate double garage and temporary siting of mobile home whilst building works take place</t>
  </si>
  <si>
    <t>16/00428/O</t>
  </si>
  <si>
    <t>Water Treatment Works Isle Bridge Road Outwell Norfolk, Outwell</t>
  </si>
  <si>
    <t>16/01415/F</t>
  </si>
  <si>
    <t>Alis Kebab And Cafe12 Wisbech RoadOutwellNorfolkPE14 8PA, Outwell</t>
  </si>
  <si>
    <t>Extension and alterations to create first floor flat and increased height of flue</t>
  </si>
  <si>
    <t>16/01450/RM</t>
  </si>
  <si>
    <t>Land to the North od Isle Bridge Road, Outwell</t>
  </si>
  <si>
    <t>Reserved Matters</t>
  </si>
  <si>
    <t>17/00074/F</t>
  </si>
  <si>
    <t>4 - 5 Church TerraceOutwellNorfolkPE14 8RQ, Outwell</t>
  </si>
  <si>
    <t>Extension, alterations and change of use to form 2 dwellings,</t>
  </si>
  <si>
    <t>17/00350/PACU3</t>
  </si>
  <si>
    <t>Agricultural BuildingSandy LodgeLanghorns LaneOutwellWisbechNorfolkPE14 8SH, Outwell</t>
  </si>
  <si>
    <t>Change of use of agricultural building to dwellinghouse (Class C3)</t>
  </si>
  <si>
    <t>17/01516/RM</t>
  </si>
  <si>
    <t>Land NE of Magnolia Lodge Hall Road Outwell Wisbech Norfolk PE14 8PE, Outwell</t>
  </si>
  <si>
    <t>RESERVED MATTERS: Erection of dwelling (Plot 4)</t>
  </si>
  <si>
    <t>17/02315/RM</t>
  </si>
  <si>
    <t>North of Kirton HouseLanghorns LaneOutwellWisbechNorfolkPE14 8SG, Outwell</t>
  </si>
  <si>
    <t>17/02230/RM</t>
  </si>
  <si>
    <t>Plot 3 Land NE of Magnolia LodgeHall RoadOutwellWisbechNorfolkPE14 8PE, Outwell</t>
  </si>
  <si>
    <t>RESERVED MATTERS: Erection of one dwelling</t>
  </si>
  <si>
    <t>18/00167/F</t>
  </si>
  <si>
    <t>75A Church DroveOutwellNorfolkPE14 8RP, Outwell</t>
  </si>
  <si>
    <t>Residential development - Bungalow with detached garage</t>
  </si>
  <si>
    <t>18/00154/PACU3</t>
  </si>
  <si>
    <t>Barn / Apple Store NW of Orchards EndThe CottonsOutwellNorfolk, Outwell</t>
  </si>
  <si>
    <t>Prior Notification: Change of Use of Agricultural Building to Dwellinghouse.</t>
  </si>
  <si>
    <t>18/00200/F</t>
  </si>
  <si>
    <t>Plot S of Rugosa LodgeOutwell RoadOutwellNorfolk, Outwell</t>
  </si>
  <si>
    <t>18/00291/RM</t>
  </si>
  <si>
    <t>Land On The East Side ofHall RoadOutwellNorfolk, Outwell</t>
  </si>
  <si>
    <t>Reserved matters application: Construction of dwellings for plots 1 and 2</t>
  </si>
  <si>
    <t>18/00894/F</t>
  </si>
  <si>
    <t>C &amp; B Motors (outwell)  Nene VillaRectory RoadOutwellWisbechNorfolkPE14 8RD, Outwell</t>
  </si>
  <si>
    <t>Variation of condition 2 of planning permission 16/00366/F: Construction of two dwellings - Two different house types changed to one house type</t>
  </si>
  <si>
    <t>18/00801/F</t>
  </si>
  <si>
    <t>Farm Buildings SE of 134139 Church DroveOutwellNorfolk, Outwell</t>
  </si>
  <si>
    <t>Conversion of Dis-used agricultural Barn into a residential dwelling and construction of new vehicular access</t>
  </si>
  <si>
    <t>18/01368/PACU3</t>
  </si>
  <si>
    <t>Kirton HouseLanghorns LaneOutwellWisbechNorfolkPE14 8SG, Outwell</t>
  </si>
  <si>
    <t>18/01160/F</t>
  </si>
  <si>
    <t>Sandy LodgeLanghorns LaneOutwellWisbechNorfolkPE14 8SH, Outwell</t>
  </si>
  <si>
    <t>REMOVAL OR VARIATION OF CONDITION 4 OF PLANNING PERMISSION 16/01279/PACU3: Change of use from Agricultural barn to dwellinghouse</t>
  </si>
  <si>
    <t>18/01463/RMM</t>
  </si>
  <si>
    <t>Land On The South Side ofHall RoadOutwellNorfolk, Outwell</t>
  </si>
  <si>
    <t>Reserved Matters Application: Proposed 20 dwellings</t>
  </si>
  <si>
    <t>19/01562/F</t>
  </si>
  <si>
    <t>Clare CottageMolls DroveOutwellNorfolkPE14 0LG, Outwell</t>
  </si>
  <si>
    <t>REMOVAL OR VARIATION OF CONDITION 2 OF PLANNING PERMISSION 18/01907/F: Full demolition of existing dwelling and erection of new build 2 storey dwelling</t>
  </si>
  <si>
    <t>19/01695/F</t>
  </si>
  <si>
    <t>Proposed new dwelling at Land North of Kirton House, Langhorn Lane, Outwell. With access to the south to allow agricultural vehicle access to land to the east of the development</t>
  </si>
  <si>
    <t>19/01745/PACU3</t>
  </si>
  <si>
    <t>Moors Lodge FarmMarsh RoadOutwellWisbechNorfolkPE14 8PW, Outwell</t>
  </si>
  <si>
    <t>19/01746/PACU3</t>
  </si>
  <si>
    <t>19/00967/F</t>
  </si>
  <si>
    <t>Building And Land E of 4 Hall Road Business Park And NW of Scotts Field HouseHall RoadOutwellWisbechNorfolkPE14 8PE, Outwell</t>
  </si>
  <si>
    <t>20/00123/PACU3</t>
  </si>
  <si>
    <t>Mullicourt Priory FarmDownham RoadOutwellWisbechNorfolkPE14 8QD, Outwell</t>
  </si>
  <si>
    <t>Prior Approval for change of use from an agricultural building to 4 smaller dwelling houses and 1 larger dwelling house (Schedule 2, Part 3, Class Q)</t>
  </si>
  <si>
    <t>20/00126/RM</t>
  </si>
  <si>
    <t>Plot 4Abbotts CourtIsle Bridge RoadOutwellNorfolk, Outwell</t>
  </si>
  <si>
    <t>RESERVED MATTERS: Construction of bungalow and garage</t>
  </si>
  <si>
    <t>Pentney</t>
  </si>
  <si>
    <t>07/01884/F</t>
  </si>
  <si>
    <t>Bakehouse Farm Narborough Road Pentney King's Lynn Norfolk PE32 1JH, Pentney</t>
  </si>
  <si>
    <t>10/00675/F</t>
  </si>
  <si>
    <t>Land At Church Farm Back Road Pentney Norfolk</t>
  </si>
  <si>
    <t>Construction of 4no. dwellings</t>
  </si>
  <si>
    <t>12/01881/F</t>
  </si>
  <si>
    <t>Lower Farm Abbey Road Pentney Norfolk, Pentney</t>
  </si>
  <si>
    <t>Construction of one dwelling in connection with equine business</t>
  </si>
  <si>
    <t>15/00082/F</t>
  </si>
  <si>
    <t>56 Pentney Lakes Common Road Pentney Norfolk</t>
  </si>
  <si>
    <t>Construction of two storey log cabin for holiday use and ancillary detached boat house (revised design)</t>
  </si>
  <si>
    <t>16/00752/F</t>
  </si>
  <si>
    <t>Falgate Farm Narborough Road Pentney Norfolk PE32 1JD, Pentney</t>
  </si>
  <si>
    <t>Conversion of existing stone barn to dwelling house</t>
  </si>
  <si>
    <t>16/00325/O</t>
  </si>
  <si>
    <t>Land At Narborough Road Pentney Norfolk</t>
  </si>
  <si>
    <t>Outline Application: residential development for 8 dwellings</t>
  </si>
  <si>
    <t>16/01520/F</t>
  </si>
  <si>
    <t>Land At Church Farm BarnsBack RoadPentneyNorfolk, Pentney</t>
  </si>
  <si>
    <t>Alterations to design for approved semi-detached dwellings and alterations to parking/garages for plots 1 and 2</t>
  </si>
  <si>
    <t>17/00474/RM</t>
  </si>
  <si>
    <t>Land AdjacentPentney LanePentneyNorfolk, Pentney</t>
  </si>
  <si>
    <t>Reserved matters application: Proposed dwelling</t>
  </si>
  <si>
    <t>17/00798/RM</t>
  </si>
  <si>
    <t>OaklandsPentney LanePentneyNorfolkPE32 1JE, Pentney</t>
  </si>
  <si>
    <t>RESERVED MATTERS: 3 Proposed dwellings</t>
  </si>
  <si>
    <t>17/02404/RM</t>
  </si>
  <si>
    <t>Land AtNarborough RoadPentneyNorfolk, Pentney</t>
  </si>
  <si>
    <t>Reserved Matters Application for residential development (plot 8)</t>
  </si>
  <si>
    <t>18/00828/O</t>
  </si>
  <si>
    <t>KairouanBack RoadPentneyKing's LynnNorfolkPE32 1JW, Pentney</t>
  </si>
  <si>
    <t>Construction of 3 dwelling houses following demolition of existing dwelling.</t>
  </si>
  <si>
    <t>18/01152/RM</t>
  </si>
  <si>
    <t>Land S of 1 To 18 W of Foxes LairNarborough RoadPentneyNorfolk, Pentney</t>
  </si>
  <si>
    <t>Reserved Matters: Single dwelling (plot 1)</t>
  </si>
  <si>
    <t>18/01401/F</t>
  </si>
  <si>
    <t>Land At Foxes Lair Narborough RoadPentneyNorfolk, Pentney</t>
  </si>
  <si>
    <t>Construction of 2No Semi-Detached Dwellings</t>
  </si>
  <si>
    <t>18/01701/RM</t>
  </si>
  <si>
    <t>Plots 3 And 4Narborough RoadPentneyNorfolk, Pentney</t>
  </si>
  <si>
    <t>RESERVED MATTERS APPLICATION: Construction of two dwellings on plots 3 &amp; 4</t>
  </si>
  <si>
    <t>19/00088/F</t>
  </si>
  <si>
    <t>The Old BakehouseNarborough RoadPentneyKing's LynnNorfolkPE32 1JH, Pentney</t>
  </si>
  <si>
    <t>VARIATION OF CONDITIONS 3, 4, 6 and 10 of Planning Permission 17/02248/F (07/01884/F): Constrution of three dwellings</t>
  </si>
  <si>
    <t>19/01039/F</t>
  </si>
  <si>
    <t>Proposed detached bungalow</t>
  </si>
  <si>
    <t>18/01995/F</t>
  </si>
  <si>
    <t>Land East of 75 Pentney LakesCommon RoadPentneyNorfolk, Pentney</t>
  </si>
  <si>
    <t>Construction of a single storey log cabin with covered terrace.  Construction of swimming pool with retractable roof covering and out building for changing facilities for the pool</t>
  </si>
  <si>
    <t>19/01920/F</t>
  </si>
  <si>
    <t>CharolaisLow RoadPentneyKing's LynnNorfolkPE32 1JF, Pentney</t>
  </si>
  <si>
    <t>Demolition of agricultural building and replacement with two dwellings</t>
  </si>
  <si>
    <t>Ringstead</t>
  </si>
  <si>
    <t>17/00685/F</t>
  </si>
  <si>
    <t>Oak Cottage23 Peddars Way SouthRingsteadNorfolkPE36 5LF, Ringstead</t>
  </si>
  <si>
    <t>17/02223/F</t>
  </si>
  <si>
    <t>Methodist Church6 Chapel LaneRingsteadNorfolk, Ringstead</t>
  </si>
  <si>
    <t>Extension and conversion of chapel to form dwelling (revised design)</t>
  </si>
  <si>
    <t>18/00508/F</t>
  </si>
  <si>
    <t>Plot A58 Docking RoadRingsteadNorfolkPE36 5LA, Ringstead</t>
  </si>
  <si>
    <t>Variation of condition 2 of planning permission to 17/01010/F: To amend previously approved drawings</t>
  </si>
  <si>
    <t>Roydon</t>
  </si>
  <si>
    <t>15/01254/F</t>
  </si>
  <si>
    <t>25 Low Road Roydon King's Lynn Norfolk PE32 1AN, Roydon</t>
  </si>
  <si>
    <t>Proposed 2 No. 4 bed dwellings and detached garages</t>
  </si>
  <si>
    <t>Runcton Holme</t>
  </si>
  <si>
    <t>06/02670/F</t>
  </si>
  <si>
    <t>Barn Lanes Yard Lynn Road South Runcton Norfolk, South Runcton</t>
  </si>
  <si>
    <t>Conversion of barn to single dwelling</t>
  </si>
  <si>
    <t>16/01951/PACU3</t>
  </si>
  <si>
    <t>The Old Meeting House Runcton BottomRuncton RoadShouldham ThorpeKing's LynnNorfolkPE33 0DX, Shouldham Thorpe</t>
  </si>
  <si>
    <t>Change of use from agricultural building to dwellinghouse</t>
  </si>
  <si>
    <t>17/00576/F</t>
  </si>
  <si>
    <t>Manor Farm88 Watlington RoadRuncton HolmeNorfolkPE33 0EJ, Runcton Holme</t>
  </si>
  <si>
    <t>Proposed Development of one dwelling and garage/car port block following the demolition of existing workshop</t>
  </si>
  <si>
    <t>19/00840/F</t>
  </si>
  <si>
    <t>Thorpland HouseDownham RoadRuncton HolmeKing's LynnNorfolkPE33 0AD, Runcton Holme</t>
  </si>
  <si>
    <t>Conversion and extension of barn to residential dwelling with carport/store</t>
  </si>
  <si>
    <t>19/01225/F</t>
  </si>
  <si>
    <t>Storage LandRivendaleWatlington RoadRuncton HolmeNorfolk, Runcton Holme</t>
  </si>
  <si>
    <t>19/01491/RMM</t>
  </si>
  <si>
    <t>Land North ofSchool RoadRuncton HolmeNorfolk, Runcton Holme</t>
  </si>
  <si>
    <t>Reserved matters major application: Construction of 11 dwellings</t>
  </si>
  <si>
    <t>Sandringham</t>
  </si>
  <si>
    <t>17/00036/F</t>
  </si>
  <si>
    <t>Hall StablesThe AvenueSandringhamNorfolkPE35 6EE, Sandringham</t>
  </si>
  <si>
    <t>Conversion of former Doctors surgery to residential, creating a self-contained flat and division of existing residential flats to create two self contained flats</t>
  </si>
  <si>
    <t>19/00939/F</t>
  </si>
  <si>
    <t>Out-buildings At West Newton Farm And SW of Acacia LodgeLynn RoadWest NewtonNorfolk, Sandringham</t>
  </si>
  <si>
    <t>Conversion of existing barn and change of use from stable/ piggery to 1no residential unit.</t>
  </si>
  <si>
    <t>Sedgeford</t>
  </si>
  <si>
    <t>G78.1</t>
  </si>
  <si>
    <t>16/01414/O</t>
  </si>
  <si>
    <t>Land On the West Side ofJarvie CloseSedgefordNorfolk, Sedgeford</t>
  </si>
  <si>
    <t>Outline Application: residential development</t>
  </si>
  <si>
    <t>16/01353/F</t>
  </si>
  <si>
    <t>Glovers FarmFring RoadSedgefordNorfolkPE36 5LT, Sedgeford</t>
  </si>
  <si>
    <t>Change of use of shooting lodge to residential, enlargement of existing lean to projection and reinstatement of former footprint</t>
  </si>
  <si>
    <t>15/00913/F</t>
  </si>
  <si>
    <t>Conifer LodgeRingstead RoadSedgefordHunstantonNorfolkPE36 5NQ, Sedgeford</t>
  </si>
  <si>
    <t>Refurbishment of dwelling and provision of 2 no additional dwellings</t>
  </si>
  <si>
    <t>16/02225/F</t>
  </si>
  <si>
    <t>1 New England CottagesRingstead RoadSedgefordHunstantonNorfolkPE36 5NH, Sedgeford</t>
  </si>
  <si>
    <t>Extension and conversion of one dwelling into two dwellings</t>
  </si>
  <si>
    <t>18/00078/RM</t>
  </si>
  <si>
    <t>Black Horse BungalowDocking RoadSedgefordHunstantonNorfolkPE36 5LR, Sedgeford</t>
  </si>
  <si>
    <t>Reserved Matters Application:  Amendments to the house design of Plot No 1 only.</t>
  </si>
  <si>
    <t>17/02406/F</t>
  </si>
  <si>
    <t>Erection of two storey dwelling</t>
  </si>
  <si>
    <t>17/01126/F</t>
  </si>
  <si>
    <t>Conversion to residential of existing range of barns together with new-build elements, means of access and parking court</t>
  </si>
  <si>
    <t>18/02145/RM</t>
  </si>
  <si>
    <t>Land AdjacentThe ChimneysDocking RoadSedgefordHunstantonNorfolkPE36 5LR, Sedgeford</t>
  </si>
  <si>
    <t>Reserved Matters Application:  construction of three dwellings (amended design)</t>
  </si>
  <si>
    <t>19/00550/F</t>
  </si>
  <si>
    <t>Whin Close Docking RoadSedgefordNorfolkPE36 5LL, Sedgeford</t>
  </si>
  <si>
    <t>Erection of farm manager's dwelling</t>
  </si>
  <si>
    <t>19/00553/F</t>
  </si>
  <si>
    <t>Agricultural BarnFring RoadSedgefordNorfolk, Sedgeford</t>
  </si>
  <si>
    <t>VARIATION OF CONDITION 2 OF PLANNING PERMISSION 15/00389/F: Conversion to residential of existing barn including provision of accommodation at lower ground floor</t>
  </si>
  <si>
    <t>19/00360/F</t>
  </si>
  <si>
    <t>High HouseDocking RoadSedgefordHunstantonNorfolkPE36 5LR, Sedgeford</t>
  </si>
  <si>
    <t>Conversion of outbuilding to annexe</t>
  </si>
  <si>
    <t>Shouldham</t>
  </si>
  <si>
    <t>G81.2</t>
  </si>
  <si>
    <t>18/00604/F</t>
  </si>
  <si>
    <t>Land N of Ryes Close And W of 9Westgate StreetShouldhamNorfolk, Shouldham</t>
  </si>
  <si>
    <t>Five detached dwellings with access from Westgate Street</t>
  </si>
  <si>
    <t>19/01200/F</t>
  </si>
  <si>
    <t>61 Westgate StreetShouldhamKing's LynnNorfolkPE33 0BL</t>
  </si>
  <si>
    <t>Detached chalet bungalow with integral garage following demolition of the existing structure and landscape works ancillary to the development</t>
  </si>
  <si>
    <t>19/01208/F</t>
  </si>
  <si>
    <t>3 And 4 Alpha CottagesThe GreenShouldhamNorfolkPE33 0BY, Shouldham</t>
  </si>
  <si>
    <t>Alterations to incorporate two cottages into one, including first floor extension and alteration to lower rear roofs.</t>
  </si>
  <si>
    <t>19/01832/F</t>
  </si>
  <si>
    <t>Barn Adjacent To Thorpe Farm Bungalow15 New RoadShouldhamKing's LynnNorfolkPE33 0DF, Shouldham</t>
  </si>
  <si>
    <t>Proposed conversion of existing barn into a one residential dwelling and construction of a garage</t>
  </si>
  <si>
    <t>Shouldham Thorpe</t>
  </si>
  <si>
    <t>06/01243/F</t>
  </si>
  <si>
    <t>Manor Farm, South Road, Shouldham Thorpe, PE33 0DR</t>
  </si>
  <si>
    <t>Conversion of barns to five dwellings</t>
  </si>
  <si>
    <t>15/00472/F</t>
  </si>
  <si>
    <t>Greenacres And the Bungalow Mill Road Shouldham Thorpe King's Lynn Norfolk PE33 0EA</t>
  </si>
  <si>
    <t>Construction of two dwellings to replace existing two dwellings and change of use of land to the east of the site to residential garden.</t>
  </si>
  <si>
    <t>Snettisham</t>
  </si>
  <si>
    <t>15/00518/F</t>
  </si>
  <si>
    <t>Spring Cottage 54 Park Lane Snettisham King's Lynn Norfolk PE31 7NX, Snettisham</t>
  </si>
  <si>
    <t>New detached dwelling</t>
  </si>
  <si>
    <t>15/01061/F</t>
  </si>
  <si>
    <t>Old Station Yard Station Road Snettisham King's Lynn Norfolk PE31 7QS, Snettisham</t>
  </si>
  <si>
    <t>Extension and alterations to goods shed to form two residential dwellings</t>
  </si>
  <si>
    <t>15/01162/F</t>
  </si>
  <si>
    <t>Anchor Park Station Road Snettisham Norfolk PE31 7QL, Snettisham</t>
  </si>
  <si>
    <t>Demolition of existing unused clubroom and construction of new bungalow</t>
  </si>
  <si>
    <t>14/00600/F</t>
  </si>
  <si>
    <t>81 Lynn Road Snettisham King's Lynn Norfolk PE31 7QA, Snettisham</t>
  </si>
  <si>
    <t>Construction of a single storey dwelling including alterations to existing garden and amenity spaces</t>
  </si>
  <si>
    <t>G83.1</t>
  </si>
  <si>
    <t>19/00577/RM</t>
  </si>
  <si>
    <t>Land At X568086 Y334123Teal CloseSnettishamNorfolk, Snettisham</t>
  </si>
  <si>
    <t>Reserved Matters Application: Construction of Nine single storey dwellings with parking and carports</t>
  </si>
  <si>
    <t>15/01932/F</t>
  </si>
  <si>
    <t>Cranberry House26 - 28 Lynn RoadSnettishamKing's LynnNorfolkPE31 7PX, Snettisham</t>
  </si>
  <si>
    <t>Conversion of Old Forge to dwelling</t>
  </si>
  <si>
    <t>16/00263/F</t>
  </si>
  <si>
    <t>Rosan Motors 30 Common RoadSnettishamKing's LynnNorfolkPE31 7PE, Snettisham</t>
  </si>
  <si>
    <t>Demolition of former lorry depot building including clearance of site (currently being used for motor maintenance, repairs and car sales) and redevelopment for 8 No chalet dwellings and garages</t>
  </si>
  <si>
    <t>17/02342/F</t>
  </si>
  <si>
    <t>36A Common RoadSnettishamKing's LynnNorfolkPE31 7PF, Snettisham</t>
  </si>
  <si>
    <t>18/00637/O</t>
  </si>
  <si>
    <t>24A Common RoadSnettishamKing's LynnNorfolkPE31 7PE, Snettisham</t>
  </si>
  <si>
    <t>Outline application: Construction of 3 detached dwellings</t>
  </si>
  <si>
    <t>18/00869/F</t>
  </si>
  <si>
    <t>3 Park LaneSnettishamKing's LynnNorfolkPE31 7NW, Snettisham</t>
  </si>
  <si>
    <t>Change of use of Scout Hall to two dwellings</t>
  </si>
  <si>
    <t>18/01042/O</t>
  </si>
  <si>
    <t>Land Off Cherry Tree RoadSnettishamNorfolk, Snettisham</t>
  </si>
  <si>
    <t>OUTLINE APPLICATION: Construction of five dwellings with means of access via Cherry Tree Road</t>
  </si>
  <si>
    <t>19/00024/F</t>
  </si>
  <si>
    <t>Plot W of 38ParksideSnettishamNorfolk, Snettisham</t>
  </si>
  <si>
    <t>VARIATION OF CONDITION 2 of planing permission 17/02094/F:  Construction of a new dwelling</t>
  </si>
  <si>
    <t>19/00255/F</t>
  </si>
  <si>
    <t>NW of 7 And 8Norton HillSnettishamNorfolk, Snettisham</t>
  </si>
  <si>
    <t>Construction of single bespoke dwelling and associated landscaping &amp; access works.</t>
  </si>
  <si>
    <t>19/00427/RM</t>
  </si>
  <si>
    <t>Poppyfields Garden CentrePoppyfields DriveSnettishamNorfolk, Snettisham</t>
  </si>
  <si>
    <t>RESERVED MATTERS: Erection of 4no. dwellings</t>
  </si>
  <si>
    <t>19/02079/F</t>
  </si>
  <si>
    <t>Woodland North West of 7 - 8Norton HillSnettishamKing's LynnNorfolkPE31 7LZ, Snettisham</t>
  </si>
  <si>
    <t>South Wootton</t>
  </si>
  <si>
    <t>15/00293/F</t>
  </si>
  <si>
    <t>Stone House 31 Grimston Road South Wootton King's Lynn Norfolk PE30 3HT, South Wootton</t>
  </si>
  <si>
    <t>Proposed construction of two detached dwellings and formation of new vehicular access</t>
  </si>
  <si>
    <t>12/00715/F</t>
  </si>
  <si>
    <t>4 Priory Lane South Wootton King's Lynn Norfolk PE30 3JF, South Wootton</t>
  </si>
  <si>
    <t>Proposed construction of new residential dwelling</t>
  </si>
  <si>
    <t>12/01275/F</t>
  </si>
  <si>
    <t>Manor House Low Road South Wootton King's Lynn Norfolk PE30 3NW, South Wootton</t>
  </si>
  <si>
    <t>Erection of two dwellings</t>
  </si>
  <si>
    <t>E3.1</t>
  </si>
  <si>
    <t>17/01106/OM</t>
  </si>
  <si>
    <t>Land On the West Side ofNursery LaneSouth WoottonNorfolk, South Wootton</t>
  </si>
  <si>
    <t>OUTLINE APPLICATION SOME MATTERS RESERVED: Residential development for up to 125 dwellings together with associated works</t>
  </si>
  <si>
    <t>17/01151/OM</t>
  </si>
  <si>
    <t>Land NW of South Wootton School Off
Edward Benefer Way
King's Lynn
Norfolk</t>
  </si>
  <si>
    <t>Outline Major Application: Sustainable mixed-use urban extension comprising: upto 450 dwellings, a mixed use local centre comprising Class A uses (including retail facilities and public house) and Class D1 (such as creche/day centre/community centre) and</t>
  </si>
  <si>
    <t>E4.1</t>
  </si>
  <si>
    <t>15/01782/OM</t>
  </si>
  <si>
    <t>Land Accessed Between 142 And 150 Grimston RoadGrimston RoadSouth WoottonNorfolk, South Wootton</t>
  </si>
  <si>
    <t>Outline application with all matters reserved for proposed residential development with access off Grimston Road.  Land accessed between 144 and 150 Grimston Road South Wootton</t>
  </si>
  <si>
    <t>15/00413/F</t>
  </si>
  <si>
    <t>The Oaks 72 Castle Rising Road South Wootton King's Lynn Norfolk PE30 3JD, South Wootton</t>
  </si>
  <si>
    <t>Extensions, alterations and construction of garage block with annexe over</t>
  </si>
  <si>
    <t>16/01188/F</t>
  </si>
  <si>
    <t>Amara92 Grimston RoadSouth WoottonKing's LynnNorfolkPE30 3NS, South Wootton</t>
  </si>
  <si>
    <t>Proposed replacement dwelling including detached garage and associated works</t>
  </si>
  <si>
    <t>16/01937/FM</t>
  </si>
  <si>
    <t>Land Between 102 And 116Nursery LaneSouth WoottonNorfolk, South Wootton</t>
  </si>
  <si>
    <t>Residential development to provide 26 dwellings with public open space and visitors car park</t>
  </si>
  <si>
    <t>17/02217/RM</t>
  </si>
  <si>
    <t>Hilltops85 Nursery LaneSouth WoottonNorfolkPE30 3NB, South Wootton</t>
  </si>
  <si>
    <t>Reserved Matters Application: construction of one dwelling (revised design)</t>
  </si>
  <si>
    <t>18/01287/RM</t>
  </si>
  <si>
    <t>Orchard Rise30 Low RoadSouth WoottonNorfolkPE30 3LF, South Wootton</t>
  </si>
  <si>
    <t>RESERVED MATTERS: OUTLINE APPLICATION SOME MATTERS RESERVED: Detached dwelling and integral garage with highway and landscape works incidental to the development</t>
  </si>
  <si>
    <t>18/01473/F</t>
  </si>
  <si>
    <t>Variation of condition 2 and removal of conditions 6,7 and 8 of planning permission 16/01858/F</t>
  </si>
  <si>
    <t>18/01246/F</t>
  </si>
  <si>
    <t>Sylvan House116 Nursery LaneSouth WoottonKing's LynnNorfolkPE30 3ND, South Wootton</t>
  </si>
  <si>
    <t>Construction of detached dwelling and garage</t>
  </si>
  <si>
    <t>18/01610/F</t>
  </si>
  <si>
    <t>The Old Nurseries3 Bryony CourtSouth WoottonKing's LynnNorfolkPE30 3WZ, South Wootton</t>
  </si>
  <si>
    <t>19/00489/F</t>
  </si>
  <si>
    <t>Plot Rear of 92Nursery LaneSouth WoottonNorfolk, South Wootton</t>
  </si>
  <si>
    <t>Proposed residential dwelling following sub-division of site</t>
  </si>
  <si>
    <t>19/01314/F</t>
  </si>
  <si>
    <t>Lyndon94 Nursery LaneSouth WoottonKing's LynnNorfolkPE30 3NB, South Wootton</t>
  </si>
  <si>
    <t>Proposed Residential Dwelling following sub-division of site</t>
  </si>
  <si>
    <t>19/01580/F</t>
  </si>
  <si>
    <t>Niagara98 Grimston RoadSouth WoottonKing's LynnNorfolkPE30 3NS, South Wootton</t>
  </si>
  <si>
    <t>New dwelling and detached garage</t>
  </si>
  <si>
    <t>19/01878/F</t>
  </si>
  <si>
    <t>Land To The Rear of Branscombe44 Nursery LaneSouth WoottonKing's LynnNorfolkPE30 3LR, South Wootton</t>
  </si>
  <si>
    <t>Construction of single dwelling and garage</t>
  </si>
  <si>
    <t>19/01703/F</t>
  </si>
  <si>
    <t>Land West of Bryanville6 Ryalla DriftSouth WoottonKing's LynnNorfolkPE30 3NE, South Wootton</t>
  </si>
  <si>
    <t>Construction of one residential dwelling and carport on land adjacent west of Bryanville 6 Ryalla Drift South Wootton</t>
  </si>
  <si>
    <t>19/01777/O</t>
  </si>
  <si>
    <t>1 Ryalla DriftSouth WoottonKINGS LYNNNorfolkPE30 3NE, South Wootton</t>
  </si>
  <si>
    <t>Outline Application: New Dwelling</t>
  </si>
  <si>
    <t>Southery</t>
  </si>
  <si>
    <t>15/00113/F</t>
  </si>
  <si>
    <t>Little Ouse Farm Brandon Creek Southery Norfolk PE38 0PR, Southery</t>
  </si>
  <si>
    <t>G85.1</t>
  </si>
  <si>
    <t>16/00658/FM</t>
  </si>
  <si>
    <t>Land North ofLions CloseSoutheryNorfolk, Southery</t>
  </si>
  <si>
    <t>16/00064/OM</t>
  </si>
  <si>
    <t>Mount Pleasant 9 Upgate Street/1 Lynn Road Southery Downham Market Norfolk PE38 0NA</t>
  </si>
  <si>
    <t>OUTLINE APPLICATION SOME MATTERS RESERVED: Site for residential development of up to 24 dwellings</t>
  </si>
  <si>
    <t>16/01402/F</t>
  </si>
  <si>
    <t>Plots AtHarrington GardensSoutheryNorfolk, Southery</t>
  </si>
  <si>
    <t>Omission of 5 bedroom house (Plot 1), and substitution with 2No 3 bedroom houses (amended scheme)</t>
  </si>
  <si>
    <t>17/00207/F</t>
  </si>
  <si>
    <t>Nicholson Machinery 1 Westgate StreetSoutheryDownham MarketNorfolkPE38 0PA, Southery</t>
  </si>
  <si>
    <t>Conversion of existing office to visitor accommodation including one bedroom worker flat</t>
  </si>
  <si>
    <t>17/01051/F</t>
  </si>
  <si>
    <t>Abbeystead 20 Churchgate Street Southery Downham Market Norfolk PE38 0ND, Southery</t>
  </si>
  <si>
    <t>Erection of 1 no dwelling and associated works</t>
  </si>
  <si>
    <t>17/01564/F</t>
  </si>
  <si>
    <t>19 Lynn Road Southery Downham Market Norfolk PE38 0HU, Southery</t>
  </si>
  <si>
    <t>Construction of two dwellings to replace existing dwelling</t>
  </si>
  <si>
    <t>17/01763/RM</t>
  </si>
  <si>
    <t>8 Church Lane Southery Downham MarketNorfolkPE38 0NE, Downham Market</t>
  </si>
  <si>
    <t>Reserved Matters Application for construction of three dwellings following demolition of one existing building and agricultural shed</t>
  </si>
  <si>
    <t>17/02333/F</t>
  </si>
  <si>
    <t>The Old Rectory3 Churchgate StreetSoutheryDownham MarketNorfolkPE38 0ND, Southery</t>
  </si>
  <si>
    <t>Construction of a detached 4 bedroom house, garage, new access drive and landscaping</t>
  </si>
  <si>
    <t>18/01611/F</t>
  </si>
  <si>
    <t>Northfield Cottage76 Lynn RoadSoutheryDownham MarketNorfolkPE38 0HT, Southery</t>
  </si>
  <si>
    <t>Subdivision of existing dwelling to form two dwellings</t>
  </si>
  <si>
    <t>18/01997/F</t>
  </si>
  <si>
    <t>Jolly Farmer60 Feltwell RoadSoutheryNorfolkPE38 0NS, Southery</t>
  </si>
  <si>
    <t>Change of Use from a mixed use (A4/C3) Public House to use solely as a dwelling-house (C3)</t>
  </si>
  <si>
    <t>Stanhoe</t>
  </si>
  <si>
    <t>16/01138/RM</t>
  </si>
  <si>
    <t>Land Adjoining Old Rectory
Church Lane
Stanhoe
King's Lynn
Norfolk
PE31 8QL</t>
  </si>
  <si>
    <t>Reserved Matters Application: Construction of a house and garage</t>
  </si>
  <si>
    <t>16/01194/F</t>
  </si>
  <si>
    <t>The GrangeDocking RoadStanhoeKing's LynnNorfolkPE31 8QF, Stanhoe</t>
  </si>
  <si>
    <t>Change of use of existing outbuilding into a self-contained annexe</t>
  </si>
  <si>
    <t>16/01457/LB</t>
  </si>
  <si>
    <t>Listed Building - Use of existing annexe as self contained dwelling</t>
  </si>
  <si>
    <t>17/01589/RM</t>
  </si>
  <si>
    <t>Land On The West Side ofChurch LaneStanhoeNorfolk, Stanhoe</t>
  </si>
  <si>
    <t>Reserved Matters Application: construction of one dwelling</t>
  </si>
  <si>
    <t>18/01636/F</t>
  </si>
  <si>
    <t>ArlineDocking RoadStanhoeKing's LynnNorfolkPE31 8QQ, Stanhoe</t>
  </si>
  <si>
    <t>Demolition of existing dwelling and outbuildings, and erection of replacement dwelling with attached carport.</t>
  </si>
  <si>
    <t>Stoke Ferry</t>
  </si>
  <si>
    <t>06/02248/F</t>
  </si>
  <si>
    <t>Land At Lynn Road Stoke Ferry King's Lynn Norfolk PE33 9SF, Stoke Ferry</t>
  </si>
  <si>
    <t>Construction of mixed housing development comprising 4x3 bed, 2x4 bed and 2x5 bed dwellings of detached, terrace and semi-detached, two and three storey construction together with associated new private road, landscaping, car ports and parking</t>
  </si>
  <si>
    <t>14/00795/F</t>
  </si>
  <si>
    <t>9 the Hollow Stoke Ferry Norfolk PE33 9UU, Stoke Ferry</t>
  </si>
  <si>
    <t>Application for the erection of a single storey house on plot with full planning permission</t>
  </si>
  <si>
    <t>G88.1</t>
  </si>
  <si>
    <t>18/02068/RMM</t>
  </si>
  <si>
    <t>Land South ofLark RoadStoke FerryNorfolk, Stoke Ferry</t>
  </si>
  <si>
    <t>G88.2</t>
  </si>
  <si>
    <t>16/00168/OM</t>
  </si>
  <si>
    <t>Land At Bradfield PlaceFairfield RoadStoke FerryNorfolk, Stoke Ferry</t>
  </si>
  <si>
    <t>OUTLINE APPLICATION WITH SOME MATTERS RESERVED: Proposed residential development</t>
  </si>
  <si>
    <t>G88.3</t>
  </si>
  <si>
    <t>16/00493/FM</t>
  </si>
  <si>
    <t>Land Between Bramcote House And Village HallLynn RoadStoke FerryNorfolk, Stoke Ferry</t>
  </si>
  <si>
    <t>Proposed residential development (29 dwellings) with minor demolition of former opening in boundary wall for access to plot 24. To include parking and access to existing village hall</t>
  </si>
  <si>
    <t>16/00230/O</t>
  </si>
  <si>
    <t>Site Adjacent Hazel Dene Greatmans Way Stoke Ferry King's Lynn Norfolk PE33 9SZ, Stoke Ferry</t>
  </si>
  <si>
    <t>17/01967/F</t>
  </si>
  <si>
    <t>Building Plot South-East of Hawthorn Lodge
Bridge Road
Stoke Ferry
King's Lynn
Norfolk
PE33 9TB</t>
  </si>
  <si>
    <t>Variation of condition 2 of planning permission 15/01606/F to amend drawings</t>
  </si>
  <si>
    <t>17/01880/RM</t>
  </si>
  <si>
    <t>Plot 2, Land AdjacentHazel DeneGreatmans WayStoke FerryNorfolkPE33 9SZ, Stoke Ferry</t>
  </si>
  <si>
    <t>Reserved Matters Application for proposed dwelling</t>
  </si>
  <si>
    <t>17/01951/RM</t>
  </si>
  <si>
    <t>Land Between 11 And 12 Buckenham DriveStoke FerryKing's LynnNorfolkPE33 9SG, Stoke Ferry</t>
  </si>
  <si>
    <t>18/00300/RMM</t>
  </si>
  <si>
    <t>Valmes13 Wretton RoadStoke FerryKing's LynnNorfolkPE33 9SQ, Stoke Ferry</t>
  </si>
  <si>
    <t>RESERVED MATTERS: Construction of 15 Dwellings</t>
  </si>
  <si>
    <t>18/01752/F</t>
  </si>
  <si>
    <t>Between Peake View Cottage And New HouseWretton Fen DroveWrettonNorfolk, Stoke Ferry</t>
  </si>
  <si>
    <t>Construction of one dwelling &amp; garage</t>
  </si>
  <si>
    <t>18/01847/RM</t>
  </si>
  <si>
    <t>Land SE of The Willows And S of Lambsdale ViewGreatmans WayStoke FerryNorfolk, Stoke Ferry</t>
  </si>
  <si>
    <t>RESERVED MATTERS APPLICATION: Construction of two dwellings</t>
  </si>
  <si>
    <t>19/01773/O</t>
  </si>
  <si>
    <t>Land Off Little LaneStoke FerryNorfolk, Stoke Ferry</t>
  </si>
  <si>
    <t>Outline Application: three bedroom bungalow</t>
  </si>
  <si>
    <t>19/00272/OM</t>
  </si>
  <si>
    <t>Furlong StoreFurlong DroveStoke FerryKing's LynnNorfolkPE33 9SU, Stoke Ferry</t>
  </si>
  <si>
    <t>OUTLINE APPLICATION: Construction of up to 30 residential dwellings</t>
  </si>
  <si>
    <t>19/00274/OM</t>
  </si>
  <si>
    <t>Land On The South West Side ofLynn RoadStoke FerryNorfolk, Stoke Ferry</t>
  </si>
  <si>
    <t>Outline application with some matters reserved for the erection of up to 70 residential dwellings and access</t>
  </si>
  <si>
    <t>Stow Bardolph</t>
  </si>
  <si>
    <t>15/02055/PACU3</t>
  </si>
  <si>
    <t>Barn 1 Church Farm West Head Road Stow Bridge Norfolk PE34 3NL, Stow Bridge</t>
  </si>
  <si>
    <t>Change of use from agricultural storage building to dwellinghouse</t>
  </si>
  <si>
    <t>11/01715/F</t>
  </si>
  <si>
    <t>1 Church Field Farm West Head Road Stowbridge King's Lynn Norfolk PE34 3PE, Stowbridge</t>
  </si>
  <si>
    <t>Revised design of agricultural dwelling to include farm office (retrospective)</t>
  </si>
  <si>
    <t>09/01667/RM</t>
  </si>
  <si>
    <t>Land To The East Of Waverley Farm West Head Road Stow Bridge Norfolk PE34 3NP, Stow Bridge</t>
  </si>
  <si>
    <t>Reserved Matters Application:  Construction of 3 two storey dwellings (three plots)</t>
  </si>
  <si>
    <t>16/00284/F</t>
  </si>
  <si>
    <t>Adjacent 196 the Drove Barroway Drove Norfolk PE38 0AL, Barroway Drove</t>
  </si>
  <si>
    <t>Construction of three detached dwellings</t>
  </si>
  <si>
    <t>16/00483/F</t>
  </si>
  <si>
    <t>Plot W of 60 The Drove Barroway Drove Norfolk, Barroway Drove</t>
  </si>
  <si>
    <t>16/01035/F</t>
  </si>
  <si>
    <t>Land Between 38 And 58 the Drove Barroway Drove Norfolk PE38 0AJ, Barroway Drove</t>
  </si>
  <si>
    <t>Construction of three dwellings (amended to include Plot 3 garage and access)</t>
  </si>
  <si>
    <t>16/01447/PACU3</t>
  </si>
  <si>
    <t>Barn 1Church Farm West Head RoadStow BridgeKing's LynnNorfolkPE34 3NW, Stow Bridge</t>
  </si>
  <si>
    <t>Prior approval for a proposed change of use of agricultural building to residential (Class C3)</t>
  </si>
  <si>
    <t>16/01697/O</t>
  </si>
  <si>
    <t>Ducks Nest189 the DroveBarroway DroveNorfolkPE38 0AL, Barroway Drove</t>
  </si>
  <si>
    <t>OUTLINE APPLICATION SOME MATTERS RESERVED: Replacement of existing dilapidated bungalow and out-buildings with new substantial two storey dwelling and garage</t>
  </si>
  <si>
    <t>17/00223/O</t>
  </si>
  <si>
    <t>Land At16 the DroveBarroway DroveNorfolkPE38 0AJ, Barroway Drove</t>
  </si>
  <si>
    <t>Outline Application: 2 executive type detached chalet properties with detached garages</t>
  </si>
  <si>
    <t>17/00454/RM</t>
  </si>
  <si>
    <t>South of Willow BankThe CausewayStow BridgeNorfolk, Stow Bridge</t>
  </si>
  <si>
    <t>RESERVED MATTERS: Proposed two dwellings</t>
  </si>
  <si>
    <t>17/00758/CU</t>
  </si>
  <si>
    <t>Rose Cottage Farm164 the DroveBarroway DroveNorfolkPE38 0AL, Barroway Drove</t>
  </si>
  <si>
    <t>Change of use of land from agricultural to be included within the curtilage of a pair of new dwellings (planning ref: 16/00385/O)</t>
  </si>
  <si>
    <t>17/00582/O</t>
  </si>
  <si>
    <t>Land Adjacent To 64 the Drove Barroway Drove Norfolk PE38 0AL, Barroway Drove</t>
  </si>
  <si>
    <t>OUTLINE APPLICATION SOME MATTERS RESERVED: Construction of chalet bungalow</t>
  </si>
  <si>
    <t>17/01330/PACU3</t>
  </si>
  <si>
    <t>Agricultural Building At Stock Down Farm Stow Road Outwell Wisbech Norfolk PE14 8QL, Outwell</t>
  </si>
  <si>
    <t>17/01488/O</t>
  </si>
  <si>
    <t>Land Adj 167 the Drove Barroway Drove Norfolk PE38 0AL, Barroway Drove</t>
  </si>
  <si>
    <t>Outline Application: 2no. residential dwellings with associated access for each</t>
  </si>
  <si>
    <t>17/01049/F</t>
  </si>
  <si>
    <t>Great Poplars The Drove Barroway Drove Norfolk PE38 0AJ, Barroway Drove</t>
  </si>
  <si>
    <t>Proposed two storey dwelling and garage</t>
  </si>
  <si>
    <t>17/01128/O</t>
  </si>
  <si>
    <t>Horseshoe Farm 241 the Drove Barroway Drove Norfolk PE38 0AN, Barroway Drove</t>
  </si>
  <si>
    <t>OUTLINE APPLICATION ALL MATTERS RESERVED: Erection of two chalet bungalows</t>
  </si>
  <si>
    <t>17/01174/O</t>
  </si>
  <si>
    <t>Land East of Midway The Drove Barroway Drove Norfolk, Barroway Drove</t>
  </si>
  <si>
    <t>OUTLINE ALL MATTERS RESERVED: Single dwelling</t>
  </si>
  <si>
    <t>17/01392/RM</t>
  </si>
  <si>
    <t>Plot Adj Home Farm Cottage Cuckoo Road Stow Bridge Norfolk, Stow Bridge</t>
  </si>
  <si>
    <t>RESERVED MATTERS: Construction of dwelling with garage</t>
  </si>
  <si>
    <t>17/01525/F</t>
  </si>
  <si>
    <t>Middle Level Farm Stow Road Outwell Wisbech Norfolk PE14 8QN, Outwell</t>
  </si>
  <si>
    <t>Demolition of the existing dwelling and the construction of a four bedroom detached chalet style house</t>
  </si>
  <si>
    <t>17/01730/O</t>
  </si>
  <si>
    <t>Land Between 212 &amp; 218 The Drove Barroway Drove Norfolk PE38 0AN, Barroway Drove</t>
  </si>
  <si>
    <t>Proposed Two Storey Dwelling</t>
  </si>
  <si>
    <t>17/01746/F</t>
  </si>
  <si>
    <t>Land South West of 16 The Drove Barroway Drove Norfolk PE38 0AJ, Barroway Drove</t>
  </si>
  <si>
    <t>17/01737/RM</t>
  </si>
  <si>
    <t>Plot 1South West of The SycamoresThe DroveBarroway DroveNorfolkPE38 0AL, Barroway Drove</t>
  </si>
  <si>
    <t>Reserved Matters Application for detail design of dwelling and site layout</t>
  </si>
  <si>
    <t>17/01395/RM</t>
  </si>
  <si>
    <t>South ofEastfields173 the DroveBarroway DroveNorfolkPE38 0AL, Barroway Drove</t>
  </si>
  <si>
    <t>Reserved Matters Application: Site for construction of two dwellings</t>
  </si>
  <si>
    <t>17/01826/RM</t>
  </si>
  <si>
    <t>Plot Adj Home Farm Cottage Cuckoo Road Stow Bridge Norfolk, Stow Bardolph</t>
  </si>
  <si>
    <t>Reserved Matters Application: Construction of one dwelling</t>
  </si>
  <si>
    <t>17/01977/O</t>
  </si>
  <si>
    <t>Land South West of 122 The Drove Barroway DroveNorfolkPE38 0AL, Barroway Drove</t>
  </si>
  <si>
    <t>17/01940/RM</t>
  </si>
  <si>
    <t>Land At 16 The DroveBarroway DroveNorfolkPE38 0AJ, Barroway Drove</t>
  </si>
  <si>
    <t>Reserved Matters Application: construction of a dwelling and detached double garage</t>
  </si>
  <si>
    <t>18/00004/O</t>
  </si>
  <si>
    <t>Land Between231&amp; 235 The DroveBarroway DroveNorfolkPE38 0AN, Stow Bardolph</t>
  </si>
  <si>
    <t>Outline Application: Two dwellings</t>
  </si>
  <si>
    <t>17/02193/RM</t>
  </si>
  <si>
    <t>Land Between Village Hall And The SycamoresThe Sycamores132 The DroveBarroway DroveNorfolkPE38 0AL, Stow Bardolph</t>
  </si>
  <si>
    <t>Reserved Matters Application: Plots 2-5 - Construction of dwellings</t>
  </si>
  <si>
    <t>17/02360/F</t>
  </si>
  <si>
    <t>Land Adjacent167 The DroveBarroway DroveNorfolkPE38 0AL, Stow Bardolph</t>
  </si>
  <si>
    <t>Construction of one dwelling and annexe</t>
  </si>
  <si>
    <t>18/00097/RM</t>
  </si>
  <si>
    <t>Buderim223 The DroveBarroway DroveNorfolkPE38 0AN, Stow Bardolph</t>
  </si>
  <si>
    <t>RESERVED MATTERS: One dwelling</t>
  </si>
  <si>
    <t>18/00467/O</t>
  </si>
  <si>
    <t>Willowdene260 The DroveBarroway DroveNorfolkPE38 0AN, Stow Bardolph</t>
  </si>
  <si>
    <t>New Residential Building Plot</t>
  </si>
  <si>
    <t>18/00390/RM</t>
  </si>
  <si>
    <t>Land North East of 36 The DroveBarroway DroveNorfolk, Stow Bardolph</t>
  </si>
  <si>
    <t>RESERVED MATTERS: Construction of four dwellings</t>
  </si>
  <si>
    <t>18/01671/F</t>
  </si>
  <si>
    <t>Land N of Barolo
Low Road
Stow Bridge
Norfolk</t>
  </si>
  <si>
    <t>VARIATION OF CONDITION 2 OF PLANNING PERMISSION 18/00022/F: New detached dwelling</t>
  </si>
  <si>
    <t>18/01878/RM</t>
  </si>
  <si>
    <t>Plot Between 199 And 195The DroveBarroway DroveNorfolk, Stow Bardolph</t>
  </si>
  <si>
    <t>RESERVED MATTERS: Construction of detached dwelling and double garage</t>
  </si>
  <si>
    <t>18/02277/F</t>
  </si>
  <si>
    <t>MRCPG Packing Primrose Farm178 The DroveBarroway DroveNorfolk, Stow Bardolph</t>
  </si>
  <si>
    <t>Demolition of commercial workshops and construction of one 3 bedroom detached house and double garage</t>
  </si>
  <si>
    <t>18/02264/F</t>
  </si>
  <si>
    <t>Land Between 171 And 167 W of 170The DroveBarroway DroveDownham MarketNorfolkPE38 0AL, Stow Bardolph</t>
  </si>
  <si>
    <t>Proposed 4 bedroom 2 storey dwelling with separate car port to rear</t>
  </si>
  <si>
    <t>19/00067/O</t>
  </si>
  <si>
    <t>B W Mack Machinery Ltd Shrub House Farm154 The DroveBarroway DroveNorfolkPE38 0AL, Stow Bardolph</t>
  </si>
  <si>
    <t>Outline application for the construction of new dwelling</t>
  </si>
  <si>
    <t>18/01819/F</t>
  </si>
  <si>
    <t>Land Directly S of 231 And N of 235The DroveBarroway DroveNorfolk, Stow Bardolph</t>
  </si>
  <si>
    <t>New four bed dwelling</t>
  </si>
  <si>
    <t>19/00077/F</t>
  </si>
  <si>
    <t>Land At16 The DroveBarroway DroveNorfolkPE38 0AJ, Stow Bardolph</t>
  </si>
  <si>
    <t>Construction of one dwelling house and detached double garage</t>
  </si>
  <si>
    <t>19/00382/RM</t>
  </si>
  <si>
    <t>Plot To Be Known As 32The DroveBarroway DroveNorfolk, Stow Bardolph</t>
  </si>
  <si>
    <t>Reserved Matters Application: Construction of a dwelling for plot 5</t>
  </si>
  <si>
    <t>19/00399/F</t>
  </si>
  <si>
    <t>Plot 2Land East of 77 The DroveBarroway DroveDOWNHAM MARKETNorfolkPE38 0AJ, Stow Bardolph</t>
  </si>
  <si>
    <t>Construction of 1no, 2 storey, detached dwelling (revised design) - partially retrospective</t>
  </si>
  <si>
    <t>19/00771/F</t>
  </si>
  <si>
    <t>Land North East of 224The DroveBarroway DroveDownham MarketNorfolkPE38 0AN, Stow Bardolph</t>
  </si>
  <si>
    <t>Proposed garage and dwelling</t>
  </si>
  <si>
    <t>19/00876/F</t>
  </si>
  <si>
    <t>66 The DroveBarroway DroveDOWNHAM MARKETNorfolkPE38 0AJ, Stow Bardolph</t>
  </si>
  <si>
    <t>Construction of a 2 bedroom chalet bungalow with integral garage</t>
  </si>
  <si>
    <t>19/01133/RM</t>
  </si>
  <si>
    <t>Adjacent Ashlea212 The DroveBarroway DroveNorfolkPE38 0AN</t>
  </si>
  <si>
    <t>RESERVED MATTERS: Construction of one dwelling</t>
  </si>
  <si>
    <t>19/01088/F</t>
  </si>
  <si>
    <t>Ellis FarmOutwell RoadStow BridgeNorfolkPE34 3NX, Stow Bardolph</t>
  </si>
  <si>
    <t>19/01028/RM</t>
  </si>
  <si>
    <t>Land S of 173 And N of 176The DroveBarroway DroveNorfolk, Stow Bardolph</t>
  </si>
  <si>
    <t>Reserved Matters Application: construction of a dwelling</t>
  </si>
  <si>
    <t>19/01259/F</t>
  </si>
  <si>
    <t>Stow Corner FarmStow Bridge RoadStow BardolphKing's LynnNorfolkPE34 3PS, Stow Bardolph</t>
  </si>
  <si>
    <t>Sub division of dwelling to form two dwellings</t>
  </si>
  <si>
    <t>19/01935/RM</t>
  </si>
  <si>
    <t>Adjacent 122 The DroveBarroway DroveNorfolkPE38 0AL, Stow Bardolph</t>
  </si>
  <si>
    <t>RESERVED MATTERS: Construction of two dwelling</t>
  </si>
  <si>
    <t>19/01846/RM</t>
  </si>
  <si>
    <t>Land SW of The BirchesCuckoo RoadStow BridgeKINGS LYNNNorfolkPE34 3NY, Stow Bardolph</t>
  </si>
  <si>
    <t>Reserved Matters: Construction of new dwelling with detached garage with self-contained unit at 1st floor and car port - Plot 1.</t>
  </si>
  <si>
    <t>19/02184/PACU3</t>
  </si>
  <si>
    <t>Scariff FarmStow RoadOutwellWisbechNorfolkPE14 8QL, Stow Bardolph</t>
  </si>
  <si>
    <t>Prior approval for a change of use from an agricultural building to two dwelling houses</t>
  </si>
  <si>
    <t>19/01730/RM</t>
  </si>
  <si>
    <t>Land Between Meadow End And The BirchesCuckoo RoadStow BridgeNorfolk, Stow Bardolph</t>
  </si>
  <si>
    <t>Reserved Matters: Plot 2 - New Dwelling</t>
  </si>
  <si>
    <t>19/01881/F</t>
  </si>
  <si>
    <t>MRCMRC The Yard180 The DroveBarroway DroveNorfolk, Stow Bardolph</t>
  </si>
  <si>
    <t>Construction of two three bedroom detached dwellings</t>
  </si>
  <si>
    <t>19/02173/RM</t>
  </si>
  <si>
    <t>Land AtCherry Tree Farm211 The DroveBarroway DroveNorfolkPE38 0AN, Stow Bardolph</t>
  </si>
  <si>
    <t>Reserved matters application for proposed dwelling</t>
  </si>
  <si>
    <t>Syderstone</t>
  </si>
  <si>
    <t>04/02375/F</t>
  </si>
  <si>
    <t>Cottage Opposite The Church The Street Syderstone King's Lynn Norfolk</t>
  </si>
  <si>
    <t>Conversion of 2 cottages to 1 dwelling and erection of new cottage and garage</t>
  </si>
  <si>
    <t>90/1881</t>
  </si>
  <si>
    <t>Part OS 8474, West of Creake Road and north of, The Street, Syderstone, Syderstone</t>
  </si>
  <si>
    <t>Construction of 34 dwellings, garages and associated roads</t>
  </si>
  <si>
    <t>G91.1</t>
  </si>
  <si>
    <t>18/01917/F</t>
  </si>
  <si>
    <t>Land West of BroadlandsDocking RoadSyderstoneKing's LynnNorfolkPE31 8SW, Syderstone</t>
  </si>
  <si>
    <t>Erection of 5 dwellings</t>
  </si>
  <si>
    <t>19/00184/F</t>
  </si>
  <si>
    <t>Arwyn13 AshsideSyderstoneNorfolkPE31 8RZ, Syderstone</t>
  </si>
  <si>
    <t>Demolition of existing bungalow and annex, and construction of a pair of semi-detached, two storey, open market dwellings.</t>
  </si>
  <si>
    <t>Terrington St. Clement</t>
  </si>
  <si>
    <t>07/01121/F</t>
  </si>
  <si>
    <t>Land East Of 15 Wanton Lane Terrington St Clement King's Lynn Norfolk PE34 4NR, Terrington St Clement</t>
  </si>
  <si>
    <t>14/00839/F</t>
  </si>
  <si>
    <t>Adjacent To 12 Lynn Road Terrington St Clement King's Lynn Norfolk PE34 4JX, Terrington St Clement</t>
  </si>
  <si>
    <t>Two storey dwelling</t>
  </si>
  <si>
    <t>G93.3</t>
  </si>
  <si>
    <t>16/02230/OM</t>
  </si>
  <si>
    <t>Land W of 23 To 37 And N And W of 52Benns LaneTerrington St ClementNorfolk, Terrington St. Clement</t>
  </si>
  <si>
    <t>OUTLINE APPLICATION SOME MATTERS RESERVED: Demolition of existing structures and for the erection of up to 44 dwellings (Use Class C3) with means of site access from Benns Lane</t>
  </si>
  <si>
    <t>16/00418/F</t>
  </si>
  <si>
    <t>The Laurels Ongar Hill Road Terrington St Clement King's Lynn Norfolk PE34 4JB</t>
  </si>
  <si>
    <t>Change of use from domestic and agricultural store to commercial, domestic storage andagricultural work accommodation</t>
  </si>
  <si>
    <t>16/00576/F</t>
  </si>
  <si>
    <t>Holborn Hive48 Orange Row RoadTerrington St ClementKing's LynnNorfolkPE34 4PD, Terrington St Clement</t>
  </si>
  <si>
    <t>Proposed new dwelling and garage</t>
  </si>
  <si>
    <t>16/00471/RMM</t>
  </si>
  <si>
    <t>Hillgate NurseriesHillgate StreetTerrington St ClementKing's LynnNorfolkPE34 4NS, Terrington St. Clement</t>
  </si>
  <si>
    <t>Reserved Matters Application:  construction of 41 dwellings and associated works</t>
  </si>
  <si>
    <t>16/02060/PACU3</t>
  </si>
  <si>
    <t>Unit ABeacon Hill FarmBeacon Hill LaneTerrington St ClementKing's LynnNorfolkPE34 4LT, Terrington St Clement</t>
  </si>
  <si>
    <t>Change of use from agricultural building to 2 dwelling houses</t>
  </si>
  <si>
    <t>16/01840/F</t>
  </si>
  <si>
    <t>Four WindsJankin LaneTerrington St ClementNorfolkPE34 4QA, Terrington St Clement</t>
  </si>
  <si>
    <t>Proposed replacement dwelling following demolition of bungalow and re-siting of wind turbine</t>
  </si>
  <si>
    <t>16/02065/PACU3</t>
  </si>
  <si>
    <t>Unit BBeacon Hill FarmBeacon Hill LaneTerrington St ClementKing's LynnNorfolkPE34 4LT, Terrington St Clement</t>
  </si>
  <si>
    <t>16/02096/F</t>
  </si>
  <si>
    <t>73 Sutton RoadTerrington St ClementNorfolkPE34 4PJ, Terrington St Clement</t>
  </si>
  <si>
    <t>Construction of new private dwelling following demolition of former hair dressing salon</t>
  </si>
  <si>
    <t>17/00857/RM</t>
  </si>
  <si>
    <t>Site West of 1Anchor RoadTerrington St ClementNorfolk, Terrington St Clement</t>
  </si>
  <si>
    <t>Reserved Matters Application: Detached dwelling</t>
  </si>
  <si>
    <t>17/01201/RM</t>
  </si>
  <si>
    <t>Rear of 37 - 39 Hay Green Road North Terrington St Clement King's Lynn Norfolk PE34 4PY, Terrington St Clement</t>
  </si>
  <si>
    <t>Reserved matters application for construction of two dwellings</t>
  </si>
  <si>
    <t>17/01543/RM</t>
  </si>
  <si>
    <t>Land North of 29 Wanton Lane Terrington St Clement Norfolk PE34 4NR, Terrington St Clement</t>
  </si>
  <si>
    <t>Reserved Matters Application: Erection of dwelling and garage (Plot 1)</t>
  </si>
  <si>
    <t>17/01375/RM</t>
  </si>
  <si>
    <t>Land NorthChestnut HouseMarket LaneTerrington St ClementKing's LynnNorfolkPE34 4HR, Terrington St. Clement</t>
  </si>
  <si>
    <t>Reserved Matters Application: Approval of proposals for plots 2, 3 &amp; 4</t>
  </si>
  <si>
    <t>17/02175/F</t>
  </si>
  <si>
    <t>28 Popes LaneTerrington St ClementKing's LynnNorfolkPE34 4NT, Terrington St. Clement</t>
  </si>
  <si>
    <t>Demolition of existing pre-fab bungalow and construction of new 4 bed 2 storey detached house</t>
  </si>
  <si>
    <t>18/00378/RM</t>
  </si>
  <si>
    <t>Chestnut HouseMarket LaneTerrington St ClementKing's LynnNorfolkPE34 4HR, Terrington St. Clement</t>
  </si>
  <si>
    <t>Reserved Matters Application: Proposed dwelling for plot 1</t>
  </si>
  <si>
    <t>18/00067/O</t>
  </si>
  <si>
    <t>57 Chapel RoadTerrington St ClementKing's LynnNorfolkPE34 4NL, Terrington St. Clement</t>
  </si>
  <si>
    <t>OUTLINE SOME MATTERS RESERVED: Erection of 4 detached residential dwellings</t>
  </si>
  <si>
    <t>18/00908/F</t>
  </si>
  <si>
    <t>Land On The South Side ofSutton RoadWalpole Cross KeysNorfolk, Terrington St. Clement</t>
  </si>
  <si>
    <t>18/00303/FM</t>
  </si>
  <si>
    <t>SalternsThe SaltingsTerrington St ClementNorfolk, Terrington St. Clement</t>
  </si>
  <si>
    <t>Change of house types on plots 25-29 (inclusive) and retention of underground LPG tank compound</t>
  </si>
  <si>
    <t>18/01915/PACU3</t>
  </si>
  <si>
    <t>Beacon Hill FarmBeacon Hill LaneTerrington St ClementKing's LynnNorfolkPE34 4LT, Terrington St. Clement</t>
  </si>
  <si>
    <t>Prior notification for change of use of an agricultural building to two dwelling houses</t>
  </si>
  <si>
    <t>19/00058/F</t>
  </si>
  <si>
    <t>75 Northgate WayTerrington St ClementKing's LynnNorfolkPE34 4LD, Terrington St. Clement</t>
  </si>
  <si>
    <t>19/00353/PACU3</t>
  </si>
  <si>
    <t>Fenland LodgeRace Course RoadTerrington St ClementKing's LynnNorfolkPE34 4JH, Terrington St. Clement</t>
  </si>
  <si>
    <t>Prior Notification: change of use of agricultural building to dwelling</t>
  </si>
  <si>
    <t>19/00712/F</t>
  </si>
  <si>
    <t>Land S of King William Close W of The King William 39Churchgate WayTerrington St ClementNorfolk, Terrington St. Clement</t>
  </si>
  <si>
    <t>REMOVAL/VARIATION OF CONDITION 1 OF PLANNING PERMISSION 18/01774/F to amend plans - Proposed residential development consisting of 17 dwellings</t>
  </si>
  <si>
    <t>19/00503/RM</t>
  </si>
  <si>
    <t>14 Hay Green Road NorthTerrington St ClementKing's LynnNorfolkPE34 4PZ, Terrington St. Clement</t>
  </si>
  <si>
    <t>18/01692/O</t>
  </si>
  <si>
    <t>51 Alma AvenueTerrington St ClementKing's LynnNorfolkPE34 4LN, Terrington St. Clement</t>
  </si>
  <si>
    <t>OUTLINE APPLICATION SOME MATTERS RESERVED: Alterations and extensions to bungalow plus three additional dwellings</t>
  </si>
  <si>
    <t>19/01134/PACU3</t>
  </si>
  <si>
    <t>Prior notification for proposed change of use from agricultural building to a dwelling house for Unit B (Schedule 2, Part 3, Class Q)</t>
  </si>
  <si>
    <t>19/01135/PACU3</t>
  </si>
  <si>
    <t>Prior Approval for a proposed change of use from agricultural building to dwelling house for Unit A (Schedule 2, Part 3, Class Q)</t>
  </si>
  <si>
    <t>19/00609/F</t>
  </si>
  <si>
    <t>1, 4 &amp; 5 Church BankTerrington St ClementKing's LynnNorfolkPE34 4NA, Terrington St. Clement</t>
  </si>
  <si>
    <t>Redevelopment of site for 6No dwellings following the demolition of No's 1, 4 &amp; 5</t>
  </si>
  <si>
    <t>19/00601/F</t>
  </si>
  <si>
    <t>7 &amp; 8 Church BankTerrington St ClementKing's LynnNorfolkPE34 4NA, Terrington St. Clement</t>
  </si>
  <si>
    <t>Redevelopment of site for 3 No. dwellings following the demolition of No 7 and 8</t>
  </si>
  <si>
    <t>19/01589/RMM</t>
  </si>
  <si>
    <t>Land East of Wesley Villa58 Chapel RoadTerrington St ClementKing's LynnNorfolkPE34 4NL, Terrington St. Clement</t>
  </si>
  <si>
    <t>Reserved Matters:  Construction of 10 new Dwelling Houses</t>
  </si>
  <si>
    <t>19/01463/RM</t>
  </si>
  <si>
    <t>Waterlow NurseryWaterlow RoadTerrington St ClementKing's LynnNorfolkPE34 4PS, Terrington St. Clement</t>
  </si>
  <si>
    <t>19/01788/O</t>
  </si>
  <si>
    <t>Adj 40 Marshland StreetTerrington St ClementNorfolkPE34 4NE, Terrington St. Clement</t>
  </si>
  <si>
    <t>Outline Application: 3no. new dwellings and associated works</t>
  </si>
  <si>
    <t>Terrington St. John</t>
  </si>
  <si>
    <t>15/00829/F</t>
  </si>
  <si>
    <t>Gambles House School Road St John's Fen End Terrington St John Norfolk PE14 8JR, Terrington St John</t>
  </si>
  <si>
    <t>Completion and retention of sub division of exisitng dwelling to form a new dwelling</t>
  </si>
  <si>
    <t>11/00363/F</t>
  </si>
  <si>
    <t>Stud Farm Church Road Terrington St John Wisbech Norfolk PE14 7RY, Terrington St John</t>
  </si>
  <si>
    <t>Change of use and conversion of farm buildings to form three dwellings</t>
  </si>
  <si>
    <t>G94.1</t>
  </si>
  <si>
    <t>17/02335/RMM</t>
  </si>
  <si>
    <t>Playing FieldSchool RoadTerrington St JohnNorfolk, Terrington St. John</t>
  </si>
  <si>
    <t>RESERVED MATTERS: Residential development for 35 dwellings</t>
  </si>
  <si>
    <t>16/01042/F</t>
  </si>
  <si>
    <t>GraedmarChurch RoadTerrington St JohnWisbechNorfolkPE14 7RY, Terrington St John</t>
  </si>
  <si>
    <t>16/01125/RM</t>
  </si>
  <si>
    <t>Plot 3Land Adjacent the Woolpack InnMain RoadTerrington St JohnWisbechNorfolkPE14 7RR, Terrington St John</t>
  </si>
  <si>
    <t>17/00555/F</t>
  </si>
  <si>
    <t>Plot 1The Woolpack InnMain RoadTerrington St JohnWisbechNorfolkPE14 7RR, Terrington St John</t>
  </si>
  <si>
    <t>Construction of dwelling and detached garage (revised design)</t>
  </si>
  <si>
    <t>17/00678/F</t>
  </si>
  <si>
    <t>Middlegate Main Road Terrington St John, Terrington St John</t>
  </si>
  <si>
    <t>Proposed residential development of 2 dwellings for staff accommodation associated with cooper transport</t>
  </si>
  <si>
    <t>17/01927/F</t>
  </si>
  <si>
    <t>Stud FarmChurch RoadTerrington St JohnNorfolkPE14 7RY, Terrington St. John</t>
  </si>
  <si>
    <t>Demolish farm buildings and construct new dwelling on plot 2 (amended design)</t>
  </si>
  <si>
    <t>17/01673/F</t>
  </si>
  <si>
    <t>Demolish farm buildings and construct new dwelling on Plot 1 (amended design)</t>
  </si>
  <si>
    <t>17/02387/F</t>
  </si>
  <si>
    <t>Belgrave House10 School RoadTerrington St JohnNorfolkPE14 7SE, Terrington St. John</t>
  </si>
  <si>
    <t>Extension, alterations and change of use to form a dwelling</t>
  </si>
  <si>
    <t>18/00024/F</t>
  </si>
  <si>
    <t>Surgery HouseMill RoadTerrington St JohnWisbechNorfolkPE14 7SF, Terrington St. John</t>
  </si>
  <si>
    <t>Erection of 3 x 4 bedroom dwellings</t>
  </si>
  <si>
    <t>17/02084/F</t>
  </si>
  <si>
    <t>27-31 Old Church RoadTerrington St JohnNorfolk, Terrington St. John</t>
  </si>
  <si>
    <t>Sub-division of existing dwelling to form 2 dwellings and residential conversion of existing workshop building to create a total of 3 dwellings, with associated Landscape works incidental to the development setting</t>
  </si>
  <si>
    <t>18/01669/F</t>
  </si>
  <si>
    <t>HaremaMill RoadTerrington St JohnWisbechNorfolkPE14 7SF, Terrington St. John</t>
  </si>
  <si>
    <t>Proposed detached dwelling</t>
  </si>
  <si>
    <t>19/00235/F</t>
  </si>
  <si>
    <t>Bluebell House63 School RoadTerrington St JohnNorfolkPE14 7SG, Terrington St. John</t>
  </si>
  <si>
    <t>Convert existing garage into residential annexe</t>
  </si>
  <si>
    <t>19/00286/CU</t>
  </si>
  <si>
    <t>Building AtBelgrave House10 School RoadTerrington St JohnNorfolkPE14 7SE, Terrington St. John</t>
  </si>
  <si>
    <t>Change of use of staff quarters to a dwelling and change of use of the existing workshop to uses which are incidental to the enjoyment of the dwellinghouse</t>
  </si>
  <si>
    <t>18/01720/F</t>
  </si>
  <si>
    <t>Fairfield
School Road
Terrington St John
Norfolk
PE14 7SG</t>
  </si>
  <si>
    <t>18/02176/RMM</t>
  </si>
  <si>
    <t>Land On The North West Side ofOld Church RoadTerrington St JohnNorfolk, Terrington St. John</t>
  </si>
  <si>
    <t>Reserved Matters Application for construction of 46 dwellings</t>
  </si>
  <si>
    <t>19/01784/O</t>
  </si>
  <si>
    <t>Adj. The Stet School RoadSt John's Fen EndTerrington St JohnPE14 7SJ, Terrington St. John</t>
  </si>
  <si>
    <t>Outline application with some matters reserved for proposed dwelling</t>
  </si>
  <si>
    <t>19/01885/F</t>
  </si>
  <si>
    <t>Land At Shopfield House53 Old Church RoadTerrington St JohnWisbechNorfolkPE14 7XA, Terrington St. John</t>
  </si>
  <si>
    <t>Proposed dwelling and detached garage</t>
  </si>
  <si>
    <t>20/00171/F</t>
  </si>
  <si>
    <t>Surgery House
Mill Road
Terrington St John
Wisbech
Norfolk
PE14 7SF</t>
  </si>
  <si>
    <t>REMOVAL OR VARIATION OF CONDITION 2 OF PLANNING PERMISSION 18/00024/F: Erection of 3 x 4 bedroom dwellings</t>
  </si>
  <si>
    <t>Thornham</t>
  </si>
  <si>
    <t>16/00551/O</t>
  </si>
  <si>
    <t>7 Shepherds Pightle Thornham Hunstanton Norfolk PE36 6NA, Thornham</t>
  </si>
  <si>
    <t>OUTLINE APPLICATION SOME MATTERS RESERVED: Removal of existing bungalow and replacement with two new dwellings</t>
  </si>
  <si>
    <t>16/01766/F</t>
  </si>
  <si>
    <t>West Hatch CottageHigh StreetThornhamHunstantonNorfolkPE36 6LX, Thornham</t>
  </si>
  <si>
    <t>Construction of a dwelling following demolition of existing bungalow</t>
  </si>
  <si>
    <t>17/00113/F</t>
  </si>
  <si>
    <t>Coach HouseHigh StreetThornhamHunstantonNorfolkPE36 6LY</t>
  </si>
  <si>
    <t>Erection of 2 no. detached two storey dwellings, new shared vehicular access and boundary treatments</t>
  </si>
  <si>
    <t>17/01994/O</t>
  </si>
  <si>
    <t>QuaversHigh StreetThornhamHunstantonNorfolkPE36 6LY, Thornham</t>
  </si>
  <si>
    <t>Demolition of existing dwelling and garage and construction of 2 new detached dwellings.</t>
  </si>
  <si>
    <t>18/01396/F</t>
  </si>
  <si>
    <t>CaldeneHigh StreetThornhamNorfolkPE36 6LY, Thornham</t>
  </si>
  <si>
    <t>Variation of condition 2 of planning permission 09/01545/F - construction of three dwellings: to amend previously approved drawings</t>
  </si>
  <si>
    <t>18/00267/F</t>
  </si>
  <si>
    <t>York HouseHigh StreetThornhamHunstantonNorfolkPE36 6LY, Thornham</t>
  </si>
  <si>
    <t>Demolition of existing garage/stores and construction of a dwelling</t>
  </si>
  <si>
    <t>19/00423/F</t>
  </si>
  <si>
    <t>The CastleHigh StreetThornhamHunstantonNorfolkPE36 6LZ, Thornham</t>
  </si>
  <si>
    <t>Variation of Conditions 2 and 11 of planning permission 18/01307/F: Construction Of Five Houses</t>
  </si>
  <si>
    <t>19/00122/F</t>
  </si>
  <si>
    <t>The Pastures6 Choseley RoadThornhamNorfolkPE36 6ND, Thornham</t>
  </si>
  <si>
    <t>Construction of 9 dwellings following demolition of existing dwelling</t>
  </si>
  <si>
    <t>19/01542/F</t>
  </si>
  <si>
    <t>Variation of condition 2 of planning permission 19/00122/F to enable changes to the permitted scheme.</t>
  </si>
  <si>
    <t>19/02023/F</t>
  </si>
  <si>
    <t>FulneyPloughmans PieceThornhamHunstantonNorfolkPE36 6NE, Thornham</t>
  </si>
  <si>
    <t>Demolition of an existing property and construction of replacement dwelling</t>
  </si>
  <si>
    <t>20/00321/F</t>
  </si>
  <si>
    <t>Tanglewood
High Street
Thornham
Hunstanton
Norfolk
PE36 6LX</t>
  </si>
  <si>
    <t>Variation of Conditions 2 and 16 of Planning Permission 19/01949/F: Alteration of existing dwelling and erection of three dwellings</t>
  </si>
  <si>
    <t>Tilney All Saints</t>
  </si>
  <si>
    <t>14/01776/F</t>
  </si>
  <si>
    <t>The Haven Church Lane Tilney All Saints King's Lynn Norfolk PE34 4SH, Tilney All Saints</t>
  </si>
  <si>
    <t>Construction of a (pair) of detached dwellings</t>
  </si>
  <si>
    <t>16/01845/F</t>
  </si>
  <si>
    <t>9 Willow Drive Tilney All Saints King's Lynn Norfolk PE34 4SU, Tilney All Saints</t>
  </si>
  <si>
    <t>New dwelling</t>
  </si>
  <si>
    <t>18/00287/F</t>
  </si>
  <si>
    <t>Long Meadow FarmChurch RoadTilney All SaintsNorfolkPE34 4SW, Tilney All Saints</t>
  </si>
  <si>
    <t>Variation of condition 3 and discharge of conditions 4, 8 and 9 of planning permission 17/00776/F: Erection of agricultural dwelling and associated barn</t>
  </si>
  <si>
    <t>18/01627/RM</t>
  </si>
  <si>
    <t>Land To The West of MedinaLynn RoadTilney All SaintsNorfolk, Tilney All Saints</t>
  </si>
  <si>
    <t>Reserved Matters Application for construction of 5 dwellings</t>
  </si>
  <si>
    <t>Tilney St. Lawrence</t>
  </si>
  <si>
    <t>14/00404/FM</t>
  </si>
  <si>
    <t>27 Magdalen Road Tilney St Lawrence King's Lynn Norfolk PE34 4QX, Tilney St Lawrence</t>
  </si>
  <si>
    <t>Development of 14 semi-detached dwellings</t>
  </si>
  <si>
    <t>15/00971/F</t>
  </si>
  <si>
    <t>Land Adjacent 63 Church Road Tilney St Lawrence King's Lynn Norfolk PE34 4QQ, Tilney St Lawrence</t>
  </si>
  <si>
    <t>Erection of two dwellings and associated garages</t>
  </si>
  <si>
    <t>15/01870/F</t>
  </si>
  <si>
    <t>Salgate Barn Islington Road Tilney All Saints King's Lynn Norfolk PE34 4RY, Tilney All Saints</t>
  </si>
  <si>
    <t>Change of use from use class B1 (Business) to use class C3 (dwelling)</t>
  </si>
  <si>
    <t>06/01569/F</t>
  </si>
  <si>
    <t>White Hall Farm High Road Tilney Cum Islington King's Lynn Norfolk PE34 3BL, Tilney Cum Islington</t>
  </si>
  <si>
    <t>Conversion of two agricultural barns to residential use</t>
  </si>
  <si>
    <t>16/00393/F</t>
  </si>
  <si>
    <t>Land W of 2 Spice Chase And E of 60 Magdalen Road Tilney St Lawrence Norfolk, Tilney St Lawrence</t>
  </si>
  <si>
    <t>16/01352/F</t>
  </si>
  <si>
    <t>Land North of Salgate FarmIslington RoadTilney All SaintsNorfolk, Tilney All Saints</t>
  </si>
  <si>
    <t>Proposed stable/barn conversion (re-application following refusal 09/01175/F and appeal dismissal APP/V2635/A/2124630)</t>
  </si>
  <si>
    <t>17/01378/F</t>
  </si>
  <si>
    <t>The Walnuts
Lynn Road
Tilney All Saints
King's Lynn
Norfolk
PE34 4RT</t>
  </si>
  <si>
    <t>Variation of condition 2 of planning permission 15/01126/F: Conversion of one dwelling into two - To amend previously approved drawings</t>
  </si>
  <si>
    <t>17/01631/RM</t>
  </si>
  <si>
    <t>Spice Chase Tilney St Lawrence Norfolk, Tilney St Lawrence</t>
  </si>
  <si>
    <t>17/01302/RM</t>
  </si>
  <si>
    <t>Plots 1 And 2 Land Adjacent To Eastfield Barn Chapel Road Tilney Fen End Tilney St Lawrence Norfolk PE14 8JL, Tilney St Lawrence</t>
  </si>
  <si>
    <t>RESERVED MATTERS: Proposed new dwellings</t>
  </si>
  <si>
    <t>17/01869/RM</t>
  </si>
  <si>
    <t>Land North of89 High RoadTilney cum IslingtonNorfolk, Tilney St. Lawrence</t>
  </si>
  <si>
    <t>Reserved Matters Application for proposed semi-detached houses</t>
  </si>
  <si>
    <t>18/00234/RM</t>
  </si>
  <si>
    <t>Land E of Number 8 And S On Number 1Spice ChaseTilney St LawrenceNorfolk, Tilney St. Lawrence</t>
  </si>
  <si>
    <t>Reserved Matters Application: New dwelling for plot 3</t>
  </si>
  <si>
    <t>18/00968/F</t>
  </si>
  <si>
    <t>Land E of Eastfields Barn And N of Dades LaneThe PaddockChapel RoadTilney Fen EndTilney St LawrenceNorfolkPE14 8JL, Tilney St. Lawrence</t>
  </si>
  <si>
    <t>Variation of condition 1 of planning permission 17/01302/RM to amend plans</t>
  </si>
  <si>
    <t>18/01274/RM</t>
  </si>
  <si>
    <t>19 Spice ChaseTilney St LawrenceNorfolkPE34 4RD, Tilney St. Lawrence</t>
  </si>
  <si>
    <t>Reserved matters sought for the construction of two pairs of semi-detached dwellings in regards of appearance, landscaping, layout and scale.</t>
  </si>
  <si>
    <t>18/01488/F</t>
  </si>
  <si>
    <t>87 St Johns Road
Tilney St Lawrence
Norfolk
PE34 4QN</t>
  </si>
  <si>
    <t>Variation of Condition 2 of planning permission 16/02162/F: Proposed 4 bedroom detached dwelling</t>
  </si>
  <si>
    <t>18/01435/F</t>
  </si>
  <si>
    <t>29 Magdalen RoadTilney St LawrenceKing's LynnNorfolkPE34 4RF, Tilney St. Lawrence</t>
  </si>
  <si>
    <t>Proposed development of 2no. Semi-Detached Dwellings</t>
  </si>
  <si>
    <t>19/00578/RM</t>
  </si>
  <si>
    <t>Plot 2Spice ChaseTilney St LawrenceNorfolk, Tilney St. Lawrence</t>
  </si>
  <si>
    <t>Reserved Matters:  Construction of dwelling</t>
  </si>
  <si>
    <t>19/00675/O</t>
  </si>
  <si>
    <t>Land At Joyces FarmSchool RoadTilney St LawrenceNorfolk, Tilney St. Lawrence</t>
  </si>
  <si>
    <t>Outline Application: construction of two dwellings</t>
  </si>
  <si>
    <t>19/00800/F</t>
  </si>
  <si>
    <t>The Laurels29 Church RoadTilney St LawrenceKing's LynnNorfolkPE34 4QQ, Tilney St. Lawrence</t>
  </si>
  <si>
    <t>REMOVAL OR VARIATION OF CONDITION 2 OF PLANNING PERMISSION 15/01849/F: Proposed conversion of barns to dwelling and formation of new vehicular access</t>
  </si>
  <si>
    <t>19/00619/F</t>
  </si>
  <si>
    <t>20 WestfieldsTilney St LawrenceKing's LynnNorfolkPE34 4QS, Tilney St. Lawrence</t>
  </si>
  <si>
    <t>Detached two storey dwelling with garage</t>
  </si>
  <si>
    <t>19/01098/PACU3</t>
  </si>
  <si>
    <t>Agricultural Packing FacilitySalgate FarmIslington RoadTilney All SaintsNorfolk, Tilney St. Lawrence</t>
  </si>
  <si>
    <t>Notification for Prior Approval for change of use of agricultural building to 5 dwelling houses</t>
  </si>
  <si>
    <t>19/01058/F</t>
  </si>
  <si>
    <t>Duncans FarmLynn RoadTilney All SaintsKing's LynnNorfolkPE34 4RU, Tilney St. Lawrence</t>
  </si>
  <si>
    <t>Conversion of existing barn range into a single residential dwelling</t>
  </si>
  <si>
    <t>19/01450/F</t>
  </si>
  <si>
    <t>Site South of2B Westfields CloseTilney St LawrenceNorfolk, Tilney St. Lawrence</t>
  </si>
  <si>
    <t>Detached dwelling and landscape works incidental to the development (Revised Design)</t>
  </si>
  <si>
    <t>Titchwell</t>
  </si>
  <si>
    <t>19/00325/F</t>
  </si>
  <si>
    <t>Marsh ViewMain RoadTitchwellKing's LynnNorfolkPE31 8BB, Titchwell</t>
  </si>
  <si>
    <t>The Demolition of an existing Bungalow and the erection of 4 New dwellings</t>
  </si>
  <si>
    <t>Upwell</t>
  </si>
  <si>
    <t>09/01718/F</t>
  </si>
  <si>
    <t>Land South Of Moat House Workhouse Lane Upwell Norfolk, Upwell</t>
  </si>
  <si>
    <t>Construction of 2 dwellings and garages</t>
  </si>
  <si>
    <t>05/01629/F</t>
  </si>
  <si>
    <t>Land East Of Lode Farm Small Lode Upwell Cambridgeshire, Upwell</t>
  </si>
  <si>
    <t>Conversion of fruit store to dwelling</t>
  </si>
  <si>
    <t>11/01075/F</t>
  </si>
  <si>
    <t>Land East of 120 Croft Road Upwell Norfolk, Upwell</t>
  </si>
  <si>
    <t>Erection of a single dwelling</t>
  </si>
  <si>
    <t>12/01368/F</t>
  </si>
  <si>
    <t>Squires Drove Three Holes Wisbech PE14 9JY, Three Holes</t>
  </si>
  <si>
    <t>Demolition of 3 bedroom dwelling and outbuildings and erection of 4 bedroom house</t>
  </si>
  <si>
    <t>12/01677/F</t>
  </si>
  <si>
    <t>Barn Adjacent To Lode Hall Silt Road Three Holes Norfolk, Three Holes</t>
  </si>
  <si>
    <t>G104.1</t>
  </si>
  <si>
    <t>18/01980/O</t>
  </si>
  <si>
    <t>Land N.W. of Townley CloseNew RoadUpwellNorfolk, Upwell</t>
  </si>
  <si>
    <t>Outline application with some matters reserved for the erection of five houses with garages and new access to paddock land to rear</t>
  </si>
  <si>
    <t>G96.1</t>
  </si>
  <si>
    <t>17/01372/RM</t>
  </si>
  <si>
    <t>Plots 3-4 Land To East of Main Road Three Holes Norfolk, Three Holes</t>
  </si>
  <si>
    <t>RESERVED MATTERS: Two dwellings</t>
  </si>
  <si>
    <t>14/01605/F</t>
  </si>
  <si>
    <t>Creek Cottage Workhouse Lane Upwell Norfolk PE14 9ET, Upwell</t>
  </si>
  <si>
    <t>Change of use of storage building to form annexe</t>
  </si>
  <si>
    <t>15/01758/F</t>
  </si>
  <si>
    <t>Halfpenny Toll Farm Ha Penny Toll Road Lott's Bridge Three Holes Norfolk PE14 9JE, Lott's Bridge</t>
  </si>
  <si>
    <t>Proposed dwelling along with the change of use and modification of agricultural buildings to the storage of the applicants reclaimed materials</t>
  </si>
  <si>
    <t>15/01496/OM</t>
  </si>
  <si>
    <t>Land South of 21 To 42 St Peters Road Upwell Norfolk, Upwell</t>
  </si>
  <si>
    <t>Outline application with some matters reserved for 25 dwellings consisting of 18 houses and 7 bungalows.  Access, road and plot layout committed</t>
  </si>
  <si>
    <t>16/00037/CU</t>
  </si>
  <si>
    <t>Three Barns 61 Small Lode Upwell Norfolk PE14 9BG, Upwell</t>
  </si>
  <si>
    <t>Change of use of agricultural land and buildings (including modifications) to domestic land and buildings, completion and retention of dwelling and installation of domestic oil tank</t>
  </si>
  <si>
    <t>16/00994/F</t>
  </si>
  <si>
    <t>Building North of Manor Lodge 40 Small Lode Upwell Norfolk PE14 9BE, Upwell</t>
  </si>
  <si>
    <t>Alterations of building to form 3 bed dwelling (amended design)</t>
  </si>
  <si>
    <t>16/01062/F</t>
  </si>
  <si>
    <t>HarwinMain RoadThree HolesNorfolkPE14 9JS, Three Holes</t>
  </si>
  <si>
    <t>Proposed pair of semi detached, two storey dwellings replacing existing single storey dwelling on site</t>
  </si>
  <si>
    <t>16/01990/F</t>
  </si>
  <si>
    <t>Willow FarmCock Fen RoadLakes EndNorfolkPE14 9QF, Lakes End</t>
  </si>
  <si>
    <t>Proposed barn conversion to dwelling</t>
  </si>
  <si>
    <t>17/00377/F</t>
  </si>
  <si>
    <t>Craven Cottage107 Croft RoadUpwellWisbechNorfolkPE14 9HQ, Upwell</t>
  </si>
  <si>
    <t>Variation of condition 1 of planning permission 16/02223/F to amend plans</t>
  </si>
  <si>
    <t>17/01024/PACU3</t>
  </si>
  <si>
    <t>Barn At Lode HallSilt RoadThree HolesNorfolkPE14 9JW, Three Holes</t>
  </si>
  <si>
    <t>17/00855/RM</t>
  </si>
  <si>
    <t>Plot Adj125 Small LodeUpwellNorfolkPE14 9BL, Upwell</t>
  </si>
  <si>
    <t>17/01521/O</t>
  </si>
  <si>
    <t>48 Croft Road Upwell Wisbech Norfolk PE14 9HE, Upwell</t>
  </si>
  <si>
    <t>OUTLINE APPLICATION: Residential development for one dwelling following the demolition of the existing dwelling</t>
  </si>
  <si>
    <t>17/01608/RM</t>
  </si>
  <si>
    <t>Plot 3 Blunt's Orchard Drive Upwell Norfolk PE14 9EH, Upwell</t>
  </si>
  <si>
    <t>Reserved matters application for one dwelling</t>
  </si>
  <si>
    <t>17/01078/F</t>
  </si>
  <si>
    <t>Land South of 31 School Road Upwell Wisbech Norfolk PE14 9EW, Upwell</t>
  </si>
  <si>
    <t>Residential development of redundant commercial land to provide 4 new dwellings</t>
  </si>
  <si>
    <t>17/01584/RM</t>
  </si>
  <si>
    <t>Land South 22 Green Road Upwell WisbechNorfolkPE14 9HS, Upwell</t>
  </si>
  <si>
    <t>18/00171/RM</t>
  </si>
  <si>
    <t>Plot 4Blunt's Orchard DriveUpwellNorfolkPE14 9EP, Upwell</t>
  </si>
  <si>
    <t>Reserved Matters Application for Plot 4</t>
  </si>
  <si>
    <t>18/00080/F</t>
  </si>
  <si>
    <t>Plot 3 At Craven Cottage107 Croft RoadUpwellNorfolkPE14 9HQ, Upwell</t>
  </si>
  <si>
    <t>VARIATION OF CONDITION 1 OF PLANNING PERMISSION 17/00377/F: Variation of condition 1 of planning permission 16/02223/F to amend plans</t>
  </si>
  <si>
    <t>18/00365/RM</t>
  </si>
  <si>
    <t>4 Blunt's Orchard DriveUpwellNorfolk, Upwell</t>
  </si>
  <si>
    <t>RESERVED MATTERS: New dwelling (Plot 2)</t>
  </si>
  <si>
    <t>18/00176/F</t>
  </si>
  <si>
    <t>The BarnLow SideUpwellNorfolkPE14 9BB, Upwell</t>
  </si>
  <si>
    <t>Proposed barn conversion to dwelling and extension</t>
  </si>
  <si>
    <t>18/00520/RM</t>
  </si>
  <si>
    <t>12 Blunt's Orchard DriveUpwellNorfolkPE14 9EP, Upwell</t>
  </si>
  <si>
    <t>RESERVED MATTERS APPLICATION:  Construction of detached dwelling and detached garage on Plot 5.</t>
  </si>
  <si>
    <t>18/00590/RM</t>
  </si>
  <si>
    <t>Plot 16 Orchard GardensUpwellNorfolkPE14 9EQ, Upwell</t>
  </si>
  <si>
    <t>18/00540/RM</t>
  </si>
  <si>
    <t>Plot 24Blunt's Orchard DriveUpwellNorfolkPE14 9EP, Upwell</t>
  </si>
  <si>
    <t>18/00688/F</t>
  </si>
  <si>
    <t>Home FarmThurlands DroveUpwellNorfolkPE14 9AP, Upwell</t>
  </si>
  <si>
    <t>Construction of a triple garage and store with living accommodation above to form two self contained annexes</t>
  </si>
  <si>
    <t>18/01294/F</t>
  </si>
  <si>
    <t>Barn Adjacent To 135Small LodeUpwellNorfolk, Upwell</t>
  </si>
  <si>
    <t>Variation of condition 2 of planning permission 14/00720/F</t>
  </si>
  <si>
    <t>18/01217/RM</t>
  </si>
  <si>
    <t>Plot 8Orchard GardensUpwellNorfolkPE14 9EQ, Upwell</t>
  </si>
  <si>
    <t>Reserved matters application for dwelling</t>
  </si>
  <si>
    <t>18/01346/RM</t>
  </si>
  <si>
    <t>Plot 2Blunt's Orchard DriveUpwellNorfolkPE14 9EP, Upwell</t>
  </si>
  <si>
    <t>18/01229/RM</t>
  </si>
  <si>
    <t>Plot 17 Orchard GardensUpwellNorfolkPE14 9EQ, Upwell</t>
  </si>
  <si>
    <t>18/01487/RM</t>
  </si>
  <si>
    <t>19 Orchard GardensUpwellNorfolkPE14 9EQ, Upwell</t>
  </si>
  <si>
    <t>Reserved Matters Application: Construction of a dwelling for plot No. 15</t>
  </si>
  <si>
    <t>18/01747/F</t>
  </si>
  <si>
    <t>28 - 29 St Peters RoadUpwellWisbechNorfolkPE14 9EH, Upwell</t>
  </si>
  <si>
    <t>Change of use of butchers shop and dwelling to dwelling with alterations to existing premises</t>
  </si>
  <si>
    <t>18/02161/PACU7</t>
  </si>
  <si>
    <t>Storage BuildingPius DroveUpwellNorfolk, Upwell</t>
  </si>
  <si>
    <t>Prior Notification: Change of use from storage and distribution buildings (B8) to a dwelling house (C3)</t>
  </si>
  <si>
    <t>18/01547/RM</t>
  </si>
  <si>
    <t>Plot 23Blunt's Orchard DriveUpwellNorfolkPE14 9EP, Upwell</t>
  </si>
  <si>
    <t>19/00287/F</t>
  </si>
  <si>
    <t>31 Dovecote RoadUpwellWisbechNorfolkPE14 9HB, Upwell</t>
  </si>
  <si>
    <t>Demolition of existing single-storey building and erection of 2-storey dwelling</t>
  </si>
  <si>
    <t>19/00438/RM</t>
  </si>
  <si>
    <t>Orchard GardensUpwellNorfolk, Upwell</t>
  </si>
  <si>
    <t>RESERVED MATTERS: Erection of dwelling (Plot 19)</t>
  </si>
  <si>
    <t>19/00270/RM</t>
  </si>
  <si>
    <t>Plot 18Orchard GardensSt Peters RoadUpwellWisbechNorfolkPE14 9EQ, Upwell</t>
  </si>
  <si>
    <t>19/00696/F</t>
  </si>
  <si>
    <t>St Peterport34 St Peters RoadUpwellNorfolkPE14 9EH, Upwell</t>
  </si>
  <si>
    <t>Variation of conditions 4 and 6 of planning permission 18/00286/F: VARIATION OF CONDITION 4 OF PLANNING PERMISSION 17/01101/F: Construction of two houses and detached garages along with the demolition of outbuilding and wall - To amend previously approved</t>
  </si>
  <si>
    <t>19/00588/F</t>
  </si>
  <si>
    <t>Riverdale Organic FarmPius DroveUpwellWisbechNorfolkPE14 9AL, Upwell</t>
  </si>
  <si>
    <t>Alterations and change of use of building and land to form dwelling and residential curtilage</t>
  </si>
  <si>
    <t>19/00472/RM</t>
  </si>
  <si>
    <t>Plot 21-22Land South of 21-42St Peters RoadUpwellNorfolk, Upwell</t>
  </si>
  <si>
    <t>Reserved Matters Application for plots 21-22</t>
  </si>
  <si>
    <t>19/00794/F</t>
  </si>
  <si>
    <t>The Old PiggeryMarch RiversideUpwellNorfolkPE14 9AR, Upwell</t>
  </si>
  <si>
    <t>Replacement dwelling house and garage</t>
  </si>
  <si>
    <t>19/01213/F</t>
  </si>
  <si>
    <t>15 Orchard GardensUpwellNorfolkPE14 9EQ, Upwell</t>
  </si>
  <si>
    <t>Construction of house and detached garage.</t>
  </si>
  <si>
    <t>19/01062/RM</t>
  </si>
  <si>
    <t>Land E New Road S Townley Close N Listers RoadTownley CloseUpwellNorfolk, Upwell</t>
  </si>
  <si>
    <t>Reserved Matters:  Construction of 5 dwellings</t>
  </si>
  <si>
    <t>19/01508/F</t>
  </si>
  <si>
    <t>21 Orchard GardensUpwellNorfolkPE14 9EQ, Upwell</t>
  </si>
  <si>
    <t>19/01577/F</t>
  </si>
  <si>
    <t>5 Orchard GardensUpwellNorfolkPE14 9EQ, Upwell</t>
  </si>
  <si>
    <t>Construction of Bungalow and Garage</t>
  </si>
  <si>
    <t>19/01462/F</t>
  </si>
  <si>
    <t>Land NW of 13Orchard GardensUpwellNorfolk, Upwell</t>
  </si>
  <si>
    <t>Construction of dwelling with garage (Plot 25)</t>
  </si>
  <si>
    <t>19/01947/RM</t>
  </si>
  <si>
    <t>100 Stonehouse RoadUpwellWISBECHNorfolkPE14 9EA, Upwell</t>
  </si>
  <si>
    <t>RESERVED MATTERS: Construction of two dwellings</t>
  </si>
  <si>
    <t>19/01588/O</t>
  </si>
  <si>
    <t>Land N of 134 And E of River RetreatSchool RoadUpwellNorfolk, Upwell</t>
  </si>
  <si>
    <t>Outline Application: Construction of 2No. New Dwellings</t>
  </si>
  <si>
    <t>19/00130/NMA_1</t>
  </si>
  <si>
    <t>Plot 1225 Orchard GardensUpwellNorfolkPE14 9EQ, Upwell</t>
  </si>
  <si>
    <t>NON-MATERIAL AMENDMENT TO PLANNING CONSENT 19/00130/F: Erection of house and detached garage</t>
  </si>
  <si>
    <t>Walpole</t>
  </si>
  <si>
    <t>15/00551/RM</t>
  </si>
  <si>
    <t>Pear Tree Cottage Chalk Road Walpole St Peter Norfolk PE14 7PG, Walpole St Peter</t>
  </si>
  <si>
    <t>Reserved Matters Application: Demolition of Pear Tree Cottage and construction of 3 No. detached dwellings</t>
  </si>
  <si>
    <t>10/00199/F</t>
  </si>
  <si>
    <t>The Old Telephone Exchange Kirk Road Walpole St Andrew Norfolk, Walpole St Andrew</t>
  </si>
  <si>
    <t>Construction of one dwelling following demolition of existing building</t>
  </si>
  <si>
    <t>14/00889/F</t>
  </si>
  <si>
    <t>Plot Adj Small Field Pigeon Street Walpole St Andrew Norfolk, Walpole St Andrew</t>
  </si>
  <si>
    <t>Proposed four bedroom house and double garage</t>
  </si>
  <si>
    <t>14/00972/F</t>
  </si>
  <si>
    <t>Beacon Cottage The Marsh Walpole St Andrew Wisbech Norfolk PE14 7JG, Walpole St Andrew</t>
  </si>
  <si>
    <t>Erection of two houses</t>
  </si>
  <si>
    <t>G109.1</t>
  </si>
  <si>
    <t>16/01705/O</t>
  </si>
  <si>
    <t>Land On the South Side ofWalnut RoadWalpole St PeterNorfolk, Walpole St Peter</t>
  </si>
  <si>
    <t>16/01867/O</t>
  </si>
  <si>
    <t>17/02174/O</t>
  </si>
  <si>
    <t>Land On The South Side ofWalnut RoadWalpole St PeterNorfolk, Walpole</t>
  </si>
  <si>
    <t>Outline Application: Development consisting of 2 x 2 and 3 bedroom semi-detached houses to satisfy Affordable Housing requirement for overall site G.109.1 - 1 unit for rent, 1 unit for shared ownership</t>
  </si>
  <si>
    <t>G109.2</t>
  </si>
  <si>
    <t>18/01472/RMM</t>
  </si>
  <si>
    <t>Land West of Cedars LodgeChurch RoadWalpole St PeterNorfolkPE14 7NU, Walpole</t>
  </si>
  <si>
    <t>RESERVED MATTERS: Construction of 10 dwellings</t>
  </si>
  <si>
    <t>14/00271/RM</t>
  </si>
  <si>
    <t>Peek A Boo Barn The Marsh Walpole St Andrew Wisbech Norfolk PE14 7JG</t>
  </si>
  <si>
    <t>Reserved Matters Application: Demolition of existing bungalow and construction of dwelling</t>
  </si>
  <si>
    <t>17/00769/RM</t>
  </si>
  <si>
    <t>Land South of the Old Police HouseWest Drove NorthWalpole St PeterNorfolk, Walpole St Peter</t>
  </si>
  <si>
    <t>Reserved Matters Application: Development of 5 dwellings</t>
  </si>
  <si>
    <t>17/00979/RM</t>
  </si>
  <si>
    <t>Land Adjacent of Hawthorne LodgePolice RoadWalpole St AndrewWisbechNorfolkPE14 7NN, Walpole St Andrew</t>
  </si>
  <si>
    <t>Reserved Matters for Plot 7 only</t>
  </si>
  <si>
    <t>17/00982/F</t>
  </si>
  <si>
    <t>The Willows
The Marsh
Walpole St Andrew
Norfolk
PE14 7JG</t>
  </si>
  <si>
    <t>Removal of condition 2 of planning permission 16/01849/F to eliminate the flat roof part of dwelling</t>
  </si>
  <si>
    <t>17/01605/RM</t>
  </si>
  <si>
    <t>Land Adj Hawthorne Lodge Police Road Walpole St Andrew Wisbech Norfolk PE14 7NN, Walpole St Andrew</t>
  </si>
  <si>
    <t>Reserved Matters for Plot 2: Proposed new dwelling</t>
  </si>
  <si>
    <t>17/01562/RM</t>
  </si>
  <si>
    <t>Applegate House Walnut Road Walpole St Peter Norfolk PE14 7PE, Walpole St Peter</t>
  </si>
  <si>
    <t>Reserved Matters Application: Construction of Two Dwellings</t>
  </si>
  <si>
    <t>17/01846/RM</t>
  </si>
  <si>
    <t>Land North of Churchfield HouseEastlands BankWalpole St AndrewWisbechNorfolkPE14 7LB, Walpole</t>
  </si>
  <si>
    <t>RESERVED MATTERS:  Construction of 4 dwellings</t>
  </si>
  <si>
    <t>17/01559/RM</t>
  </si>
  <si>
    <t>Applegate HouseWalnut RoadWalpole St PeterNorfolkPE14 7PE, Walpole</t>
  </si>
  <si>
    <t>Reserved matters application for the construction of dwelling</t>
  </si>
  <si>
    <t>18/00946/RM</t>
  </si>
  <si>
    <t>Cedar ViewWalnut RoadWalpole St PeterNorfolkPE14 7PE, Walpole</t>
  </si>
  <si>
    <t>Reserved Matters Application: Single 2 storey residential dwelling</t>
  </si>
  <si>
    <t>17/02218/F</t>
  </si>
  <si>
    <t>HomewoodBustards LaneWalpole St PeterNorfolkPE14 7PQ, Walpole</t>
  </si>
  <si>
    <t>Proposed residential development comprising 2 detached dwellings</t>
  </si>
  <si>
    <t>18/01696/PACU3</t>
  </si>
  <si>
    <t>Holme FarmKing John BankWalpole St AndrewWisbechNorfolkPE14 7JS, Walpole</t>
  </si>
  <si>
    <t>Change of use from agricultural building to 1 x 3 bed dwelling and 2 x 2 bed residential units</t>
  </si>
  <si>
    <t>18/01769/F</t>
  </si>
  <si>
    <t>Atonement BarnNest Clarks CottagesBustards LaneWalpole St AndrewNorfolk, Walpole</t>
  </si>
  <si>
    <t>Convert barn into a dwelling</t>
  </si>
  <si>
    <t>18/01870/F</t>
  </si>
  <si>
    <t>Land South of FerndaleMill RoadWalpole St PeterNorfolkPE14 7QP, Walpole</t>
  </si>
  <si>
    <t>Proposed 3 No. residential dwellings</t>
  </si>
  <si>
    <t>18/02124/RM</t>
  </si>
  <si>
    <t>(Plot) 8 Lucky LaneWalpole St AndrewNorfolkPE14 7NX, Walpole</t>
  </si>
  <si>
    <t>RESERVED MATTERS: Residential development</t>
  </si>
  <si>
    <t>18/02249/RM</t>
  </si>
  <si>
    <t>Plot 6 Lucky LaneWalpole St AndrewNorfolkPE14 7NX, Walpole</t>
  </si>
  <si>
    <t>Reserved matters application for the construction of one dwelling</t>
  </si>
  <si>
    <t>19/00028/RM</t>
  </si>
  <si>
    <t>Hundred Acre WoodWisbech RoadWalpole St AndrewWisbechNorfolkPE14 7LH, Walpole</t>
  </si>
  <si>
    <t>Reserved Matters: Proposed 2No new dwellings</t>
  </si>
  <si>
    <t>Walpole Cross Keys</t>
  </si>
  <si>
    <t>14/01565/F</t>
  </si>
  <si>
    <t>Whitehouse Farm 4 Station Road North Walpole Cross Keys King's Lynn Norfolk PE34 4HB, Walpole Cross Keys</t>
  </si>
  <si>
    <t>New replacement residential dwelling with new development of 2 units comprising a 4 bed detached house and 1 barn style dwelling at the side and rear of the site</t>
  </si>
  <si>
    <t>15/00179/F</t>
  </si>
  <si>
    <t>30 Sutton Road Walpole Cross Keys Norfolk PE34 4HD, Walpole Cross Keys</t>
  </si>
  <si>
    <t>Demolition of vacant building and erection of 4 houses, including improvements to school access</t>
  </si>
  <si>
    <t>15/00481/PACU3</t>
  </si>
  <si>
    <t>Barn At 103 Station Road Walpole St Andrew Wisbech, Walpole St Andrew</t>
  </si>
  <si>
    <t>Change of use from storage building associated with agricultural activities of small holding to dwellinghouse</t>
  </si>
  <si>
    <t>16/02166/OM</t>
  </si>
  <si>
    <t>The Orchards21 Sutton RoadWalpole Cross KeysKing's LynnNorfolkPE34 4HD, Walpole Cross Keys</t>
  </si>
  <si>
    <t>Outline Application : Residential development of 10 dwellings</t>
  </si>
  <si>
    <t>17/00443/PACU3</t>
  </si>
  <si>
    <t>Land On the South Side of Market Lane Walpole St Andrew Norfolk, Walpole St Andrew</t>
  </si>
  <si>
    <t>Change of use from agricultural barn to dwellinghouse</t>
  </si>
  <si>
    <t>17/01068/F</t>
  </si>
  <si>
    <t>Land At Sutton RoadWalpole Cross KeysNorfolkPE34 4HD, Walpole Cross Keys</t>
  </si>
  <si>
    <t>Development of 4No.  2 bedroom terraced houses with associated parking</t>
  </si>
  <si>
    <t>17/02107/F</t>
  </si>
  <si>
    <t>Development of 4 No. 2 bedroom Terraced houses built in 1 block of 4 with parking and landscaping to the front and gardens to the rear</t>
  </si>
  <si>
    <t>17/02395/RM</t>
  </si>
  <si>
    <t>Land W of Junction Station Road And Little Holme RoadStation RoadWalpole Cross KeysNorfolk, Walpole Cross Keys</t>
  </si>
  <si>
    <t>Reserved Matters Application: Construction of 5 dwellings</t>
  </si>
  <si>
    <t>18/00071/O</t>
  </si>
  <si>
    <t>East of Oak And AshMarket LaneWalpole St AndrewWisbechNorfolkPE14 7LT, Walpole Cross Keys</t>
  </si>
  <si>
    <t>18/00620/F</t>
  </si>
  <si>
    <t>Land S of54 Sutton RoadWalpole Cross KeysNorfolk, Walpole Cross Keys</t>
  </si>
  <si>
    <t>Construction two pairs of semi-detached dwellings</t>
  </si>
  <si>
    <t>18/00579/F</t>
  </si>
  <si>
    <t>Land W of 67Sutton RoadWalpole Cross KeysNorfolk, Walpole Cross Keys</t>
  </si>
  <si>
    <t>Construction of 4 semi-detached dwellings</t>
  </si>
  <si>
    <t>18/01805/RM</t>
  </si>
  <si>
    <t>Reserved matters application for plots 2 - 5</t>
  </si>
  <si>
    <t>18/00832/F</t>
  </si>
  <si>
    <t>Station House10 Station RoadWalpole Cross KeysNorfolkPE34 4HB, Walpole Cross Keys</t>
  </si>
  <si>
    <t>Demolition of Storage Building and construction of a pair of Semi detached 3 bedroom houses</t>
  </si>
  <si>
    <t>17/02324/O</t>
  </si>
  <si>
    <t>Land Between Bimbos Ark And 15Station RoadWalpole Cross KeysNorfolk, Walpole Cross Keys</t>
  </si>
  <si>
    <t>Outline Application: Residential Development</t>
  </si>
  <si>
    <t>18/02116/F</t>
  </si>
  <si>
    <t>Sedum114 Sutton RoadWalpole Cross KeysKing's LynnNorfolkPE34 4HE, Walpole Cross Keys</t>
  </si>
  <si>
    <t>Division of single dwelling to form two dwellings and creation of new highway access to the new dwelling</t>
  </si>
  <si>
    <t>19/00064/F</t>
  </si>
  <si>
    <t>Erection of 2 x 2 bedroom semi detached houses</t>
  </si>
  <si>
    <t>19/00063/F</t>
  </si>
  <si>
    <t>Erection of 4 x 2 bedroom semi-detached houses</t>
  </si>
  <si>
    <t>19/00941/O</t>
  </si>
  <si>
    <t>Oak And AshMarket LaneWalpole St AndrewWisbechNorfolkPE14 7LT, Walpole Cross Keys</t>
  </si>
  <si>
    <t>Outline planning application for 5 building plots</t>
  </si>
  <si>
    <t>19/01068/O</t>
  </si>
  <si>
    <t>Adj SunnysideMarket LaneWalpole St AndrewWisbechNorfolkPE14 7LT, Walpole Cross Keys</t>
  </si>
  <si>
    <t>Walpole Highway</t>
  </si>
  <si>
    <t>15/01292/F</t>
  </si>
  <si>
    <t>Coopers Mill Mill Road Walpole Highway Norfolk PE14 7QJ, Walpole Highway</t>
  </si>
  <si>
    <t>16/01164/F</t>
  </si>
  <si>
    <t>Land NW of Strattons Farm SE of Argicultural Buildings On Salts Lane West Drove North Walton Highway</t>
  </si>
  <si>
    <t>Erection of an agricultural dwelling</t>
  </si>
  <si>
    <t>16/02147/RM</t>
  </si>
  <si>
    <t>Land South of Casa Mia (Plot 1)Hall RoadWalpole HighwayWisbechNorfolkPE14 7QD, Walpole Highway</t>
  </si>
  <si>
    <t>RESERVED MATTERS: Erection of dwelling and garage (Plot 1)</t>
  </si>
  <si>
    <t>17/00189/RM</t>
  </si>
  <si>
    <t>Plot 2 Land To the South ofCasa MiaHall RoadWalpole HighwayWisbechNorfolkPE14 7QD, Walpole Highway</t>
  </si>
  <si>
    <t>RESERVED MATTERS: Construction of a 4 bedroom detached house with garage</t>
  </si>
  <si>
    <t>17/01598/LB</t>
  </si>
  <si>
    <t>Land W of Faulkner House West Drove North Walton Highway Norfolk, Walton Highway</t>
  </si>
  <si>
    <t>LISTED BUILDING APPLICATION: Conversion of barn to residential dwelling and detached car port</t>
  </si>
  <si>
    <t>17/01662/RM</t>
  </si>
  <si>
    <t>Plot NW of Stockshill Square Hall Road Walpole Highway Norfolk, Walpole Highway</t>
  </si>
  <si>
    <t>Reserved Matters Application: Construction of 7 new dwellings</t>
  </si>
  <si>
    <t>17/00615/F</t>
  </si>
  <si>
    <t>Barn West of Faulkner House
West Drove North
Walton Highway
Norfolk</t>
  </si>
  <si>
    <t>Conversion of barn to residential dwelling and detached car port</t>
  </si>
  <si>
    <t>18/00655/F</t>
  </si>
  <si>
    <t>Sunsett FarmLynn RoadWalpole HighwayWisbechNorfolkPE14 7QX, Walpole Highway</t>
  </si>
  <si>
    <t>Proposed barn conversion and change of use of land to garden land.</t>
  </si>
  <si>
    <t>18/00958/RM</t>
  </si>
  <si>
    <t>Land S of Birch View And W of Trevine And The CottageHall RoadWalpole HighwayNorfolk, Walpole Highway</t>
  </si>
  <si>
    <t>RESERVED MATTERS:  Construction of one dwelling (revised design)</t>
  </si>
  <si>
    <t>18/00819/F</t>
  </si>
  <si>
    <t>Skaters Roller RinkRatten RowWalpole HighwayNorfolkPE14 7QH, Walpole Highway</t>
  </si>
  <si>
    <t>Proposed 1No residential dwelling within Skaters existing access</t>
  </si>
  <si>
    <t>18/01814/PACU3</t>
  </si>
  <si>
    <t>Agricultural Mill RoadWalpole HighwayNorfolk, Walpole Highway</t>
  </si>
  <si>
    <t>19/00009/F</t>
  </si>
  <si>
    <t>Faulkner House
West Drove North
Walton Highway
Norfolk
PE14 7DP</t>
  </si>
  <si>
    <t>Variation of condition 4 of planning permission 16/00702/F to extend further to introduce an ensuite and a dressing room to main bedroom</t>
  </si>
  <si>
    <t>19/00875/F</t>
  </si>
  <si>
    <t>The FirsMill RoadWalpole HighwayNorfolkPE14 7QL, Walpole Highway</t>
  </si>
  <si>
    <t>Conversion of existing detached garage to a self-contained annexe</t>
  </si>
  <si>
    <t>19/00541/RM</t>
  </si>
  <si>
    <t>Land Opposite Entrance To Stockshill SquareHall RoadWalpole HighwayNorfolk, Walpole Highway</t>
  </si>
  <si>
    <t>RESERVED MATTERS: Erection of four dwellings</t>
  </si>
  <si>
    <t>19/01651/O</t>
  </si>
  <si>
    <t>Bellgreen House11 Hall RoadWalpole HighwayWisbechNorfolkPE14 7QD, Walpole Highway</t>
  </si>
  <si>
    <t>Outline Application: For a proposed plot, including the demolition of existing barn and brick outbuilding.</t>
  </si>
  <si>
    <t>20/00069/F</t>
  </si>
  <si>
    <t>Land E of Beech House And N of East New Field
Lynn Road
Walpole Highway
Wisbech
Norfolk
PE14 7QA</t>
  </si>
  <si>
    <t>Variation of condition 2 of planning permission 19/01671/F: Residential development for 6 dwellings</t>
  </si>
  <si>
    <t>Walsoken</t>
  </si>
  <si>
    <t>17/01083/RM</t>
  </si>
  <si>
    <t>Land Between the Cottage And Buckley House W ofBucksholt RoadWalsokenNorfolk, Walsoken</t>
  </si>
  <si>
    <t>Reserved Matters Application: construction of dwelling and detached garage</t>
  </si>
  <si>
    <t>17/01318/F</t>
  </si>
  <si>
    <t>Wayside Station Road Walsoken Wisbech Norfolk PE14 8DJ, Walsoken</t>
  </si>
  <si>
    <t>Proposed replacement 3 bed dwelling including demolition of existing cottage on the site</t>
  </si>
  <si>
    <t>18/00114/PACU3</t>
  </si>
  <si>
    <t>Manor House Farm Green LaneWalsokenWisbechNorfolkPE14 7BJ, Walsoken</t>
  </si>
  <si>
    <t>18/00222/F</t>
  </si>
  <si>
    <t>Barn Rear of 7 Orchard HouseBurrett RoadWalsokenWisbechNorfolkPE13 3RF, Walsoken</t>
  </si>
  <si>
    <t>Replacement of the permitted agricultural building conversion with a new dwelling  (revised proposals to approved application 17/01549/F)</t>
  </si>
  <si>
    <t>18/00583/F</t>
  </si>
  <si>
    <t>Squirrels FieldBiggs RoadWalsokenNorfolkPE14 7BD, Walsoken</t>
  </si>
  <si>
    <t>Replacement dwelling and re-opening of existing access</t>
  </si>
  <si>
    <t>18/00270/F</t>
  </si>
  <si>
    <t>The StablesWheatley BankWalsokenNorfolkPE14 7AZ, Walsoken</t>
  </si>
  <si>
    <t>Proposed residential dwelling to replace the site managers caravan, to support the livery stables</t>
  </si>
  <si>
    <t>18/01117/F</t>
  </si>
  <si>
    <t>Barn Rear ofThe LodgeStation RoadWalsokenWisbechNorfolkPE14 8DJ, Walsoken</t>
  </si>
  <si>
    <t>VARIATION OF CONDITION 2 OF PLANNING PERMISSION 17/02181/F: Conversion of sections of existing barn footprint to create a dwelling and garage and change of use of land from agricultural to garden land</t>
  </si>
  <si>
    <t>18/00817/PACU3</t>
  </si>
  <si>
    <t>Prior notification for a change of use from an agricultural building to a dwelling house</t>
  </si>
  <si>
    <t>18/00173/F</t>
  </si>
  <si>
    <t>83 Broadend RoadWalsokenNorfolk, Walsoken</t>
  </si>
  <si>
    <t>Planning permission for a permanent dwelling to replace the existing mobile home and the siting of a mobile shed</t>
  </si>
  <si>
    <t>18/00922/RM</t>
  </si>
  <si>
    <t>Land South of Bronte HouseLynn RoadWalsokenNorfolk, Walsoken</t>
  </si>
  <si>
    <t>RESERVED MATTERS:  Construction of 2 storey dwelling and detached double garage</t>
  </si>
  <si>
    <t>18/02180/F</t>
  </si>
  <si>
    <t>BarwinWaterlees RoadWalsokenWisbechNorfolkPE14 7AE, Walsoken</t>
  </si>
  <si>
    <t>5 bed dwelling house with garage, existing dwelling to be demolished</t>
  </si>
  <si>
    <t>19/00198/F</t>
  </si>
  <si>
    <t>72, 74, 76 And 78Chapnall RoadWalsokenWisbechNorfolkPE13 3TU, Walsoken</t>
  </si>
  <si>
    <t>Demolition of 4 properties to create 8 new affordable rented dwellings for Freebridge Community Housing</t>
  </si>
  <si>
    <t>19/00174/F</t>
  </si>
  <si>
    <t>64 66 Chapnall RoadWalsokenWisbechNorfolkPE13 3TU, Walsoken</t>
  </si>
  <si>
    <t>Demolition of No. 64- 68 Chapnall Road to create 6 new semi detached dwellings for Freebridge Community Housing</t>
  </si>
  <si>
    <t>19/01221/F</t>
  </si>
  <si>
    <t>Land East of The Old Police HouseS-BendLynn RoadWalsokenNorfolkPE14 7AP, Walsoken</t>
  </si>
  <si>
    <t>19/01198/F</t>
  </si>
  <si>
    <t>Green GatesWalton RoadWalsokenNorfolkPE14 7AG, Walsoken</t>
  </si>
  <si>
    <t>Replacement house</t>
  </si>
  <si>
    <t>19/00977/LDE</t>
  </si>
  <si>
    <t>Land Bordered S of Fotune And N of Pheasant WalkWaterlees RoadWalsokenNorfolk, Walsoken</t>
  </si>
  <si>
    <t>Certificate of Lawfulness: Change of use of agricultural land to land used for residential/domestic purposes more than ten years ago. Change of use of agricultural land to land used for leisure purposes more than ten years ago. Operational development for</t>
  </si>
  <si>
    <t>19/01979/PACU3</t>
  </si>
  <si>
    <t>Quarles9 Burrettgate RoadWalsokenWisbechNorfolkPE14 7BN, Walsoken</t>
  </si>
  <si>
    <t>Prior Notification: Change of use of agricultural buildings to two dwelling houses</t>
  </si>
  <si>
    <t>Watlington</t>
  </si>
  <si>
    <t>11/00635/F</t>
  </si>
  <si>
    <t>Land West of 37 School Road Watlington King's Lynn Norfolk PE33 0HA, Watlington</t>
  </si>
  <si>
    <t>Construction of Link attached dwelling and alteration to parking arrangement</t>
  </si>
  <si>
    <t>16/01502/F</t>
  </si>
  <si>
    <t>Site North West of 1Thieves Bridge RoadWatlingtonNorfolk, Watlington</t>
  </si>
  <si>
    <t>Detached dwelling and double garage with associated landscape and paving works (revised design)</t>
  </si>
  <si>
    <t>18/01354/F</t>
  </si>
  <si>
    <t>27 Plough LaneWatlingtonKing's LynnNorfolkPE33 0HQ, Watlington</t>
  </si>
  <si>
    <t>REMOVAL OR VARIATION OF CONDITION 2 OF PLANNING PERMISSION 17/00267/F: Construction of dwelling following demolition of existing dwelling</t>
  </si>
  <si>
    <t>18/01922/O</t>
  </si>
  <si>
    <t>10 Fairfield LaneWatlingtonKing's LynnNorfolkPE33 0JE, Watlington</t>
  </si>
  <si>
    <t>Outline Application: New dwelling</t>
  </si>
  <si>
    <t>19/00170/RMM</t>
  </si>
  <si>
    <t>PRIVATE Car Park Watlington StationStation RoadWatlingtonNorfolk, Watlington</t>
  </si>
  <si>
    <t>RESERVED MATTERS: Erection of 9 dwellings, cart lodges, B1 units, bin and cycle storage and car parking spaces</t>
  </si>
  <si>
    <t>Welney</t>
  </si>
  <si>
    <t>G113.2</t>
  </si>
  <si>
    <t>18/00195/FM</t>
  </si>
  <si>
    <t>Land North of Grange FarmMain StreetWelneyWisbechNorfolkPE14 9RB, Welney</t>
  </si>
  <si>
    <t>Proposed development of 17 residential dwellings (including 3 affordable units) and improved vehicular access to Main Road</t>
  </si>
  <si>
    <t>16/02118/F</t>
  </si>
  <si>
    <t>Old Welney HotelBedford BankWelneyWisbechNorfolkPE14 9TB, Welney</t>
  </si>
  <si>
    <t>17/00701/F</t>
  </si>
  <si>
    <t>William Marshall Church of England School Main Street Welney Norfolk PE14 9RB, Welney</t>
  </si>
  <si>
    <t>Convert the existing site into a Retreat Centre, using the old school master's house as a dwelling. Works include the removal and reinstatement of the kitchen lean-to extension, replacing the existing veranda with a garden room, creating a new porch for t</t>
  </si>
  <si>
    <t>18/00718/PACU3</t>
  </si>
  <si>
    <t>Croft FarmWisbech RoadTipps EndWelneyNorfolk, Welney</t>
  </si>
  <si>
    <t>Prior Notification: Change of use from agricultural building to dwelling house</t>
  </si>
  <si>
    <t>19/02039/F</t>
  </si>
  <si>
    <t>Agricultural Building E of Old Croft FarmMarch RoadTipps EndWelneyNorfolk, Welney</t>
  </si>
  <si>
    <t>Full planning application for creation of new dwelling and change of use of agricultural land to residential garden. Installation of new doors and windows, a new insulated metal roofing system, erection of detached timber garage and associated landscaping</t>
  </si>
  <si>
    <t>18/00934/O</t>
  </si>
  <si>
    <t>Former Three Tunns Public House Main Street/Bedford Bank (East)WelneyNorfolk, Welney</t>
  </si>
  <si>
    <t>19/01907 - Outline application with some matters reserved for residential development (4 dwellings)</t>
  </si>
  <si>
    <t>Wereham</t>
  </si>
  <si>
    <t>G114.1</t>
  </si>
  <si>
    <t>16/01378/FM</t>
  </si>
  <si>
    <t>Hollies FarmFlegg GreenWerehamKing's LynnNorfolkPE33 9BA, Wereham</t>
  </si>
  <si>
    <t>Residential development for 10 dwellings</t>
  </si>
  <si>
    <t>16/00814/F</t>
  </si>
  <si>
    <t>Pleasance Flegg Green Wereham King's Lynn Norfolk PE33 9BA, Wereham</t>
  </si>
  <si>
    <t>17/02337/F</t>
  </si>
  <si>
    <t>BarachelFlegg GreenWerehamKing's LynnNorfolkPE33 9BA, Wereham</t>
  </si>
  <si>
    <t>Construction of three dwellings &amp; garages to replace existing dwelling and outbuildings</t>
  </si>
  <si>
    <t>18/02210/F</t>
  </si>
  <si>
    <t>Site of Former Village HallChurch RoadWerehamNorfolkPE33 9AP, Wereham</t>
  </si>
  <si>
    <t>Variation of condition 2 of planning permission 16/00220/F: Proposed single dwelling on existing village hall site - to amend previously approved drawings</t>
  </si>
  <si>
    <t>West Dereham</t>
  </si>
  <si>
    <t>18/00231/F</t>
  </si>
  <si>
    <t>StonibrukRyston RoadWest DerehamKing's LynnNorfolkPE33 9RJ, West Dereham</t>
  </si>
  <si>
    <t>West Rudham</t>
  </si>
  <si>
    <t>18/00113/F</t>
  </si>
  <si>
    <t>Hall FarmSchool RoadWest RudhamNorfolkPE31 8TE, West Rudham</t>
  </si>
  <si>
    <t>Variation of condition 2 and discharge of conditions 3, 4, 5, 7, 8, 9, 10, 11, 14, 15 and 16 of planning permission 15/00846/F: Conversion of range of barns to four private dwellings.  Construction of open fronted garage. Site works in connection</t>
  </si>
  <si>
    <t>West Walton</t>
  </si>
  <si>
    <t>12/00294/RMM</t>
  </si>
  <si>
    <t>English Brothers Ltd 239 Salts Road West Walton Norfolk PE14 7EB, West Walton</t>
  </si>
  <si>
    <t>Reserved Matters Application - Construction of 26 dwellings</t>
  </si>
  <si>
    <t>12/00189/F</t>
  </si>
  <si>
    <t>The Cottage Mill Road West Walton Wisbech Norfolk PE14 7EU, West Walton</t>
  </si>
  <si>
    <t>15/01503/F</t>
  </si>
  <si>
    <t>Land At School Road West Walton Wisbech Norfolk, West Walton</t>
  </si>
  <si>
    <t>Construction of two dwellings and associated access and parking facilities</t>
  </si>
  <si>
    <t>17/00316/PACU3</t>
  </si>
  <si>
    <t>Meredyke FarmHarps Hall RoadWalton HighwayNorfolkPE14 7DL, Walton Highway</t>
  </si>
  <si>
    <t>Prior notification: Change of use of agricultural building to dwelling</t>
  </si>
  <si>
    <t>16/00813/OM</t>
  </si>
  <si>
    <t>Tamar Nurseries School Road West Walton Wisbech Norfolk PE14 7DS, West Walton</t>
  </si>
  <si>
    <t>OUTLINE APPLICATION: Residential development including construction of village store and post office</t>
  </si>
  <si>
    <t>17/01434/F</t>
  </si>
  <si>
    <t>Plot N of the Bungalow Bellamys Lane West Walton Norfolk, West Walton</t>
  </si>
  <si>
    <t>Variation of conditions 2 and 3 of planning permission 16/00513/F to change design</t>
  </si>
  <si>
    <t>17/02004/O</t>
  </si>
  <si>
    <t>Land West of 138 School RoadWest WaltonWisbechNorfolkPE14 7DR, West Walton</t>
  </si>
  <si>
    <t>17/02380/F</t>
  </si>
  <si>
    <t>The Orchards18 St Pauls Road NorthWalton HighwayNorfolkPE14 7DN, West Walton</t>
  </si>
  <si>
    <t>17/02203/O</t>
  </si>
  <si>
    <t>Land To The East114 School RoadWest WaltonWisbechNorfolkPE14 7HA, West Walton</t>
  </si>
  <si>
    <t>Outline Application: Erection of one, two storey detached dwelling using existing access from School Road</t>
  </si>
  <si>
    <t>18/00880/F</t>
  </si>
  <si>
    <t>The Mill190 St Pauls Road SouthWalton HighwayNorfolkPE14 7DD, West Walton</t>
  </si>
  <si>
    <t>Change of use and conversion of redundant agricultural building to 1 residential holiday unit. Including creation of new access road</t>
  </si>
  <si>
    <t>18/00811/F</t>
  </si>
  <si>
    <t>Tamar NurseriesSchool RoadWest WaltonWisbechNorfolkPE14 7DS, West Walton</t>
  </si>
  <si>
    <t>Retrospective application for first floor temporary staff accommodation above the office area</t>
  </si>
  <si>
    <t>18/00823/F</t>
  </si>
  <si>
    <t>Little Acorns161 St Pauls Road SouthWalton HighwayNorfolkPE14 7DD, West Walton</t>
  </si>
  <si>
    <t>Variation of Condition 2 of planning permission 17/00627/F: Reinstatement of collapsed section of wall from original barn, extension and conversion of barn to form a residential dwelling and moving the approved vehicular access to a new location</t>
  </si>
  <si>
    <t>18/01421/RMM</t>
  </si>
  <si>
    <t>Land To South of The PoplarsLynn RoadWalton HighwayNorfolk, West Walton</t>
  </si>
  <si>
    <t>Reserved Matters Application:  construction of 25 dwellings</t>
  </si>
  <si>
    <t>17/01592/F</t>
  </si>
  <si>
    <t>Land At Trafford EstateWest WaltonNorfolk, West Walton</t>
  </si>
  <si>
    <t>Residential development of 8 dwellings</t>
  </si>
  <si>
    <t>19/01356/RM</t>
  </si>
  <si>
    <t>Plot 20Land To South of The PoplarsLynn RoadWalton HighwayNorfolk, West Walton</t>
  </si>
  <si>
    <t>Reserved Matters application for a pair of 3 bed semi detached houses on site identified as plot 20 under 18/01421/RMM instead of the approved detached house</t>
  </si>
  <si>
    <t>19/01309/F</t>
  </si>
  <si>
    <t>CashelbawnMill RoadWest WaltonWisbechNorfolkPE14 7EU, West Walton</t>
  </si>
  <si>
    <t>Change of use from temporary residential annex into permanent annex including associated alterations.</t>
  </si>
  <si>
    <t>19/01130/RMM</t>
  </si>
  <si>
    <t>Land Opposite 11Common RoadWalton HighwayNorfolk, West Walton</t>
  </si>
  <si>
    <t>Reserved Matters Application: construction of 10 detached dwellings and 2 affordable homes</t>
  </si>
  <si>
    <t>West Winch</t>
  </si>
  <si>
    <t>15/01351/F</t>
  </si>
  <si>
    <t>70 Coronation Avenue West Winch King's Lynn Norfolk PE33 0NU, West Winch</t>
  </si>
  <si>
    <t>Proposed pair of semi-detached 2-storey dwellings</t>
  </si>
  <si>
    <t>16/00211/F</t>
  </si>
  <si>
    <t>84 Main Road West Winch Norfolk PE33 0LY, West Winch</t>
  </si>
  <si>
    <t>17/01529/RM</t>
  </si>
  <si>
    <t>Land West of 49 Coronation Avenue West Winch Norfolk, West Winch</t>
  </si>
  <si>
    <t>18/00157/F</t>
  </si>
  <si>
    <t>The Winch70 Main RoadWest WinchNorfolkPE33 0LY, West Winch</t>
  </si>
  <si>
    <t>Variation of condition 2 of planning permission 15/01053/FM</t>
  </si>
  <si>
    <t>18/00995/F</t>
  </si>
  <si>
    <t>Miller Chicken Farm80 Main RoadWest WinchNorfolkPE33 0LY, West Winch</t>
  </si>
  <si>
    <t>Proposed Development of Three Dwellings</t>
  </si>
  <si>
    <t>18/01308/RM</t>
  </si>
  <si>
    <t>Land West of 24ABack LaneWest WinchNorfolk, West Winch</t>
  </si>
  <si>
    <t>18/01577/F</t>
  </si>
  <si>
    <t>Land South of Ladysmith Cottages15A Chapel LaneWest WinchNorfolkPE33 0LH, West Winch</t>
  </si>
  <si>
    <t>Construction of single detached dwelling and garage</t>
  </si>
  <si>
    <t>18/02001/O</t>
  </si>
  <si>
    <t>GlendawnRectory LaneWest WinchKing's LynnNorfolkPE33 0NR, West Winch</t>
  </si>
  <si>
    <t>Outline application: Construction of three new dwellings and demolition of existing bungalow</t>
  </si>
  <si>
    <t>19/02087/F</t>
  </si>
  <si>
    <t>Site Adjacent 70 Coronation AvenueWest WinchKing's LynnNorfolkPE33 0NU, West Winch</t>
  </si>
  <si>
    <t>Proposed pair of semi-detached 2-storey dwellings (previously approved under 15/01351/F)</t>
  </si>
  <si>
    <t>Wiggenhall St. Germans</t>
  </si>
  <si>
    <t>14/01695/F</t>
  </si>
  <si>
    <t>Priory Farm 20 St Peters Road Wiggenhall St Germans King's Lynn Norfolk PE34 3HB, Wiggenhall St Germans</t>
  </si>
  <si>
    <t>Construction of three detached dwellings with garages</t>
  </si>
  <si>
    <t>09/01762/RM</t>
  </si>
  <si>
    <t>Land South West Of Smugglers Cottage School Lane Wiggenhall St Germans Norfolk, Wiggenhall St Germans</t>
  </si>
  <si>
    <t>Reserved Matters Application - Construction of dwelling</t>
  </si>
  <si>
    <t>16/00564/F</t>
  </si>
  <si>
    <t>Land To the South 1 Common RoadWiggenhall St Mary the VirginNorfolkPE34 3EN, Wiggenhall St Mary the Vi</t>
  </si>
  <si>
    <t>Development of a pair of semi-detached houses</t>
  </si>
  <si>
    <t>18/01288/RM</t>
  </si>
  <si>
    <t>Level Banks50 Common RoadWiggenhall St Mary The VirginNorfolkPE34 3EN, Wiggenhall St. Germans</t>
  </si>
  <si>
    <t>RESERVED MATTERS: Construction of dwelling with detached double garage.</t>
  </si>
  <si>
    <t>18/01075/F</t>
  </si>
  <si>
    <t>The Old VicarageLynn RoadWiggenhall St GermansKing's LynnNorfolkPE34 3EY, Wiggenhall St. Germans</t>
  </si>
  <si>
    <t>Construction of a detached dwelling and double garage</t>
  </si>
  <si>
    <t>18/01337/F</t>
  </si>
  <si>
    <t>32 Lynn RoadWiggenhall St GermansKing's LynnNorfolkPE34 3EY, Wiggenhall St. Germans</t>
  </si>
  <si>
    <t>Conversion of Chapel to Dwelling</t>
  </si>
  <si>
    <t>18/02039/F</t>
  </si>
  <si>
    <t>22 Mill RoadWiggenhall St GermansKing's LynnNorfolkPE34 3HL, Wiggenhall St. Germans</t>
  </si>
  <si>
    <t>19/00294/RM</t>
  </si>
  <si>
    <t>43 Common RoadWiggenhall St Mary The VirginNorfolkPE34 3EN, Wiggenhall St. Germans</t>
  </si>
  <si>
    <t>Reserved Matters Application: construction of two pairs of semi-detached cottages</t>
  </si>
  <si>
    <t>19/00644/F</t>
  </si>
  <si>
    <t>Land Adjacent64 Mill RoadWiggenhall St GermansKing's LynnNorfolkPE34 3HL, Wiggenhall St. Germans</t>
  </si>
  <si>
    <t>Demolition of existing dwelling and to build a new detached 3 bedroom replacement dwelling</t>
  </si>
  <si>
    <t>18/02190/O</t>
  </si>
  <si>
    <t>Land West of Willow Farm45 Mill RoadWiggenhall St GermansKing's LynnNorfolk, Wiggenhall St. Germans</t>
  </si>
  <si>
    <t>Outline application for construction of 4 detached houses</t>
  </si>
  <si>
    <t>19/01541/PACU3</t>
  </si>
  <si>
    <t>Hall FarmThe AvenueWiggenhall St Mary The VirginNorfolkPE34 3EL, Wiggenhall St. Germans</t>
  </si>
  <si>
    <t>Agricultural barn to be converted into 1No 2 bedroom residential dwelling</t>
  </si>
  <si>
    <t>Wiggenhall St. Mary Magdalen</t>
  </si>
  <si>
    <t>17/01796/F</t>
  </si>
  <si>
    <t>Brights BarnStow RoadWiggenhall St Mary MagdalenNorfolkPE34 3BD, Wiggenhall St. Mary Magda</t>
  </si>
  <si>
    <t>Change of use of part of outbuilding to form annex with formation of first floor bedrooms in roof space</t>
  </si>
  <si>
    <t>18/00806/O</t>
  </si>
  <si>
    <t>Church Meadow Farm9 Lynn RoadWiggenhall St Mary MagdalenNorfolkPE34 3AZ, Wiggenhall St. Mary Magda</t>
  </si>
  <si>
    <t>Outline application for construction of 1 residential dwelling</t>
  </si>
  <si>
    <t>18/01047/F</t>
  </si>
  <si>
    <t>High Oaks7 Lynn RoadWiggenhall St Mary MagdalenNorfolkPE34 3AZ, Wiggenhall St. Mary Magda</t>
  </si>
  <si>
    <t>Proposed 1no residential dwelling and detached garage</t>
  </si>
  <si>
    <t>19/01124/RM</t>
  </si>
  <si>
    <t>Land South of 85 Stow RoadStow RoadWiggenhall St Mary MagdalenNorfolk, Wiggenhall St. Mary Magda</t>
  </si>
  <si>
    <t>Reserved matters application: construction of 9 dwellings</t>
  </si>
  <si>
    <t>19/01179/F</t>
  </si>
  <si>
    <t>West View37 Stow RoadWiggenhall St Mary MagdalenKing's LynnNorfolkPE34 3BX, Wiggenhall St. Mary Magda</t>
  </si>
  <si>
    <t>Demolition of existing bungalow and replacement with 2 No three bedroomed houses</t>
  </si>
  <si>
    <t>Wimbotsham</t>
  </si>
  <si>
    <t>F1.3</t>
  </si>
  <si>
    <t>16/00610/OM</t>
  </si>
  <si>
    <t>Land North East ofBridle LaneDownham MarketNorfolk, Wimbotsham</t>
  </si>
  <si>
    <t>Outline Major Application: To include up to 240 dwellings (use class C3), access onto Lynn Road, open space, sustainable drainage systems and associated ancillary works</t>
  </si>
  <si>
    <t>17/01574/F</t>
  </si>
  <si>
    <t>Land East of 5Bridle LaneDownham MarketNorfolk, Wimbotsham</t>
  </si>
  <si>
    <t>Development for 3 no. five bedroom detached houses</t>
  </si>
  <si>
    <t>Wormegay</t>
  </si>
  <si>
    <t>17/01990/O</t>
  </si>
  <si>
    <t>Land East of High ViewCastle RoadWormegayNorfolkPE33 0SG, Wormegay</t>
  </si>
  <si>
    <t>OUTLINE APPLICATION: Proposed Dwelling House</t>
  </si>
  <si>
    <t>18/00516/F</t>
  </si>
  <si>
    <t>HomeleaCastle RoadWormegayNorfolkPE33 0SG, Wormegay</t>
  </si>
  <si>
    <t>VARIATION OF CONDITION 2 OF PLANNING PERMISSION 15/01102/F: Construction of two dwellings and garages</t>
  </si>
  <si>
    <t>19/00357/F</t>
  </si>
  <si>
    <t>West ViewCastle RoadWormegayKing's LynnNorfolkPE33 0SG, Wormegay</t>
  </si>
  <si>
    <t>Variation of condition 2 and 3 of planning permission 18/01373/F: Proposed new dwelling (amended design)</t>
  </si>
  <si>
    <t>Wretton</t>
  </si>
  <si>
    <t>16/02032/RM</t>
  </si>
  <si>
    <t>Land S of ASHMEDELow RoadWrettonNorfolk, Wretton</t>
  </si>
  <si>
    <t>17/00087/RM</t>
  </si>
  <si>
    <t>Pond And Land SW of Church FarmLow RoadWrettonNorfolk, Wretton</t>
  </si>
  <si>
    <t>Reserved Matters Application: Construction of three dwellings and garages</t>
  </si>
  <si>
    <t>17/01118/RM</t>
  </si>
  <si>
    <t>South of AshmedeLow RoadWrettonKing's LynnNorfolkPE33 9QN, Wretton</t>
  </si>
  <si>
    <t>Reserved Matters Application: Site for construction of two dwellings and garages</t>
  </si>
  <si>
    <t>17/02421/RM</t>
  </si>
  <si>
    <t>Land AtChurch FarmLow RoadWrettonKing's LynnNorfolkPE33 9QN, Wretton</t>
  </si>
  <si>
    <t>18/00585/F</t>
  </si>
  <si>
    <t>The GranaryLow RoadWrettonKing's LynnNorfolkPE33 9QN, Wretton</t>
  </si>
  <si>
    <t>Alteration to former office building, now approved as a dwelling under 17/02026/PACU1</t>
  </si>
  <si>
    <t>18/00305/F</t>
  </si>
  <si>
    <t>Fairview FarmLow RoadWrettonKing's LynnNorfolkPE33 9QN, Wretton</t>
  </si>
  <si>
    <t>Construction of 4 dwellings, two with garages</t>
  </si>
  <si>
    <t>18/02106/F</t>
  </si>
  <si>
    <t>Yew Tree LodgeLow RoadWrettonKINGS LYNNNorfolkPE33 9QN, Wretton</t>
  </si>
  <si>
    <t>Construction of dwelling and garage following removal of existing dwelling</t>
  </si>
  <si>
    <t>19/00118/RM</t>
  </si>
  <si>
    <t>Clover Social ClubLow RoadWrettonKing's LynnNorfolkPE33 9QN, Wretton</t>
  </si>
  <si>
    <t>Reserved matters application for the construction of 8 dwellings</t>
  </si>
  <si>
    <t>19/00194/F</t>
  </si>
  <si>
    <t>Plot 4Low RoadWrettonNorfolkPE33 9FQ, Wretton</t>
  </si>
  <si>
    <t>Construction of one detached dwelling and garage.</t>
  </si>
  <si>
    <t>19/00898/O</t>
  </si>
  <si>
    <t>The HavenWest Dereham RoadWrettonKing's LynnNorfolkPE33 9RB, Wretton</t>
  </si>
  <si>
    <t>Outline application for demolition of existing dwelling and garage, to be replaced with new dwelling and detached garage</t>
  </si>
  <si>
    <t>Net Gain</t>
  </si>
  <si>
    <t>2021/22</t>
  </si>
  <si>
    <t>2022/23</t>
  </si>
  <si>
    <t>2023/24</t>
  </si>
  <si>
    <t>2024/25</t>
  </si>
  <si>
    <t>2025/26</t>
  </si>
  <si>
    <t>2026/27</t>
  </si>
  <si>
    <t>2027/28</t>
  </si>
  <si>
    <t>2028/29</t>
  </si>
  <si>
    <t>2029/30</t>
  </si>
  <si>
    <t>2030/31</t>
  </si>
  <si>
    <t>2031/32</t>
  </si>
  <si>
    <t>2032/33</t>
  </si>
  <si>
    <t>2033/34</t>
  </si>
  <si>
    <t>Total Identified Supply</t>
  </si>
  <si>
    <t>Local Plan Allocations Totals</t>
  </si>
  <si>
    <t>10 Plus Totals</t>
  </si>
  <si>
    <t>5 to 9 Totals</t>
  </si>
  <si>
    <t>1 to 4 Totals</t>
  </si>
  <si>
    <t>Additional ACP Sites Totals</t>
  </si>
  <si>
    <t>Nighbourhood Plan Allocataions Totals</t>
  </si>
  <si>
    <t>Windfall Allowance</t>
  </si>
  <si>
    <t>Totals</t>
  </si>
  <si>
    <t>DC Ref</t>
  </si>
  <si>
    <t>2019/20 Previous Year</t>
  </si>
  <si>
    <t>2020/21 Current Year</t>
  </si>
  <si>
    <t>Site Address</t>
  </si>
  <si>
    <t>Dev Type</t>
  </si>
  <si>
    <t xml:space="preserve"> </t>
  </si>
  <si>
    <t>Local Plan Ref</t>
  </si>
  <si>
    <t>Parish</t>
  </si>
  <si>
    <t>Planning Ref</t>
  </si>
  <si>
    <t>The development has commenced. Dwellings will be available in Spring 2017, dwellings are currently being advertised for sale - several have been reserved already. Plots 46 - 50 which are affordable will be complete by  March 2018, All of the affordable dwellings will be completed by 6th of August 2018. This site is using a contractor model, the site is within BCKLWN ownership site and the site has to be complete by the end of 2020. Approximately 70% of the site is now built and the site should complete October 2019. 02/08/2018</t>
  </si>
  <si>
    <t>Comments</t>
  </si>
  <si>
    <t>See E1.8</t>
  </si>
  <si>
    <t>Lynn Sport is owned by the BCKLWN and was allocated by the SADMP (2016). The site has come forward in phases across 3 planning permissions. The site is being developed using a contractor model. In total there is permission for 225 new homes. 95 of these have completed to date, with 64 of these being in the 2019/20 FY. This leaves 130 homes to be completed of which 48 are under construction.</t>
  </si>
  <si>
    <t>The Bowbridge Land element is the northern section a pre-app for 145 dwellings (16/00147PREAPP) has been determined as likely to approve. An outline application in line with this has been granted (17/01106/OM). They intend to sell the land and envisage this process and the approval of reserved matters will take up to 12 months, they consider that the site will be developed out at 35 dwellings per year.</t>
  </si>
  <si>
    <t>The Local Plan Allocation is for at least 600 dwellings. An application for 16/02231/OM has been submitted 600 dwellings. The agent anticipates a delivery rate of 80 dwellings per year. Camland Development are promoting the land, this is in three ownerships. A promotion agreement has been signed between Camland Development and the three separate landowners and that a development agreement has been signed by all parties. Camland Developments will sell land parcels to house builders on receipt of an outline planning approval. They consider constraints to be known and understood as the site has been recently allocated, and that mitigation measures have been incorporated within the masterplan. The application was refused by the BCKLWN Planning Committee, this has been appealed. The appeal hearing has taken place. The Inspector will make a recommendation to the SoS. The Decision from the SoS is anticipated shortly (May 2020)</t>
  </si>
  <si>
    <t>F2.4</t>
  </si>
  <si>
    <t>E1.4 Marsh Lane</t>
  </si>
  <si>
    <t>E1.5 Boal Quay</t>
  </si>
  <si>
    <t>E1.6 South of Park Way</t>
  </si>
  <si>
    <t>E1.7 Lynn Sport</t>
  </si>
  <si>
    <t>E1.8 South Quay</t>
  </si>
  <si>
    <t>E1.9 Columbia Way</t>
  </si>
  <si>
    <t>E1.10 North of Wisbech Road</t>
  </si>
  <si>
    <t>E1.11 Southgates</t>
  </si>
  <si>
    <t>E1.14 West of St Peter's Road ( West Lynn)</t>
  </si>
  <si>
    <t>E1.15 Bankside (West Lynn)</t>
  </si>
  <si>
    <t>E3.1 Hall Lane</t>
  </si>
  <si>
    <t>E4.1 Knights Hill</t>
  </si>
  <si>
    <t>E2.1 West Winch Growth Area - Northern Portion</t>
  </si>
  <si>
    <t>The site is likely to come forward in two parts. 1. The majority land owner has outline planning permission (16/00610/OM) this details 240 dwellings. 2. The second portion has come forward with a pre-application (14/00045/PREAPP) which has been determined as likely to approve, this details a further 150 dwellings.</t>
  </si>
  <si>
    <t>Bennett Homes are building out the site. They sated that they will start on site October 2019. First sales are expected August 2020 with a completion rate of 30 dwellings per year. Information provided 13/05/2019</t>
  </si>
  <si>
    <t>The site is for a 60-unit care home and 60 dwellings. The Site has outline planning permission, the agent states that they are in discussions with care operators, it likely they will deliver the site. A care-operator had been onboard unfortunately they pulled out at the last minute. The agent is searching for a new care provider.</t>
  </si>
  <si>
    <t>The site is being built out by Hopkins Homes. 82 of the 166 homes have been completed so far with 41 of these completing in the last FY.</t>
  </si>
  <si>
    <t>The site benefits from outline planning permission and is currently shown as under offer on Rightmove being marketed by Brown &amp; Co.</t>
  </si>
  <si>
    <t>The site is a cleared brownfield site, that is currently available for development</t>
  </si>
  <si>
    <t>Lark Fleet Homes intend to build the site out, a RM application is expected to be submitted in the next few months. Start on site is scheduled for Autumn/Winter 2019. A delivery rate of 50-60 homes is anticipated. 15/05/2019</t>
  </si>
  <si>
    <t>Site Allocation now benefits from outline planning permission. The agent is also the developer and believed that RM would submitted around the end of 2019. In line with this a RM application detailed 55 dwellings is currently being considered (20/00666/RM)</t>
  </si>
  <si>
    <t>The allocation is for at least 5 dwellings. The site now benefits from full planning permission for 12 new homes and is within the control of a house builder who has started on site.</t>
  </si>
  <si>
    <t>The allocation if for at least 10 dwellings. The site benefits from full planning permission for 12 new homes. The site is currently being built out with 7 homes completing last year and the remaining 5 homes are under construction.</t>
  </si>
  <si>
    <t>G17.1</t>
  </si>
  <si>
    <t>13/01810/FM</t>
  </si>
  <si>
    <t>The site came forward in accordance with the allocation and completed in 2016/17</t>
  </si>
  <si>
    <t>16/02057/F</t>
  </si>
  <si>
    <t>This portion of the site came forward and completed in 2018/19</t>
  </si>
  <si>
    <t>Wisbech Fringe</t>
  </si>
  <si>
    <t>F3.1</t>
  </si>
  <si>
    <t>G28.1</t>
  </si>
  <si>
    <t>The site benefits from reserved matters. It is controlled by Holkham Estate who intoned to deliver the site themselves</t>
  </si>
  <si>
    <t>The site owner intends to sell the site with benefit of planning permission. They have in 2020 submitted a pre-application and made representations to the Local Plan review.</t>
  </si>
  <si>
    <t>Pre-application, 15/00129/PREAPP, likely to approve. Application was for 30 dwellings, the allocation details 20 dwellings. The application timing is in line with, and would fit with the anticipated delivery rate and information provided as part of the 2014 deliverability form. The site has since come forward with an application for 30 dwellings and this has been approved.</t>
  </si>
  <si>
    <t>Pre-application for 10 dwellings, 15/00128/PREAPP, likely to approve. The application timing is in line with, and would fit with the anticipated delivery rate and information provided as part of the 2014 deliverability form. This also stated that the site is in single ownership, vacant and available now.  Further pre-app submitted, 16/00144/PREAPP, this details 10 dwellings and was determined as likely to approve. Since a planning application has been granted for 10 dwellings in line with the pre-app.  The agent has stated that the owner will build out the site and once started will take 2 years to complete.</t>
  </si>
  <si>
    <t>A joint strategic allocation between BCKLWN and Fenland District Council. It is within Fenland District Council’s adopted Local Plan and the BCKLWN's SADMP.  The ‘Duty to Cooperate’ is in force, including the engagement of statutory organisations /bodies. The Broad Concept Plan was approved by both councils in May 2018. One developer has assembled the majority of the land (c.90%).  An overall outline application is being prepared.  However, we have been cautious and not forecast any completions within the next five years. The BCKLWN portion is for 550 new homes.</t>
  </si>
  <si>
    <t>2034/35</t>
  </si>
  <si>
    <t>2035/36</t>
  </si>
  <si>
    <t>The site is allocated for 20 dwellings. It had outline planning permission for 33 dwellings and the site has been sold. The site now benefits from reserved matters and in the hands of house builder who is well known locally, and has developed out a number of sites in similar locations and of size, including the allocation at Burnham Market which was for 32 dwellings and completed in 2016/17. This took a couple of years from the grant of permission. The developer’s website states that development will commence in 2020.</t>
  </si>
  <si>
    <t>15/01793/OM</t>
  </si>
  <si>
    <t>PARTIAL SUPER</t>
  </si>
  <si>
    <t>Completed 2019/20</t>
  </si>
  <si>
    <t>The site is allocated for at least 23 dwellings. It benefits from outline planning permission (15/01888/OM).  for 40 new homes. A reserved matters application (19/00694/RMM) has been submitted for consideration and id due to go before the BCKLWN Planning Committee in June 2020. The site owner intends to develop the site themselves and have a builder on board, anticipate starting autumn/spring with completion of the site within 2 years from the start.</t>
  </si>
  <si>
    <t>G31.1</t>
  </si>
  <si>
    <t>G34.1</t>
  </si>
  <si>
    <t>The landowner intends is to sell the site once planning has been granted. A pre-application (18/00099/PREAPP) has been determined to be likely to approve.</t>
  </si>
  <si>
    <t>G35.1</t>
  </si>
  <si>
    <t>G35.2</t>
  </si>
  <si>
    <t>G35.3</t>
  </si>
  <si>
    <t>This site has come forward with a planning proposal for the northern portion of the site, which has been granted for 18 new homes (19/00859/FM) the scheme has been designed in such a way which would enable the southern element of the site to come forward. Additionally, an application for the whole site, which is consistent with consented permission has been proposed and is currently being considered, this is for a total of 46 new homes (17/02162/FM). The landowner intends on building out the entire site themselves and renting the homes</t>
  </si>
  <si>
    <t>G36.1</t>
  </si>
  <si>
    <t>Site Allocated for 5 new homes, now benefits from full planning permission</t>
  </si>
  <si>
    <t>The site is allocated for at least 23 new homes. This site has come forward with a planning proposal and benefits outline planning permission (15/01786/OM) for 27 new homes. The first phase of this site has since come forward with a reserved matters application (17/02375/RMM) which has been granted for 12 dwellings. The majority of the new homes on this portion of the site have completed. The second phase has also come forward and now benefits from reserved matters for 15 dwellings (19/01680/RMM).</t>
  </si>
  <si>
    <t>Great Bircham</t>
  </si>
  <si>
    <t>The site benefits from reserved matters planning permission ands is within the control of a developer who intends on building the site out</t>
  </si>
  <si>
    <t>G47.1</t>
  </si>
  <si>
    <t>G45.1</t>
  </si>
  <si>
    <t>The site has come forward with a planning proposal and now benefits from outline planning permission (15/00352/OM &amp; 16/01385/OM) for a combined total of 133 new homes. Approximately half the site has come forward with a reserved matters proposal detailing 69 dwellings (18/00226/RMM), which is currently being considered. The agent has previously stated that landowners will look to sell the site, however it doesn't they will develop the site themselves</t>
  </si>
  <si>
    <t>This site has come forward with a planning proposal and now benefits from outline planning permission (16/00245/O) for 8 new homes. This has been progressed by a series of reserved matters permissions (17/00251/RM, 17/01114/RM, 18/01458/RM &amp; 19/01005/RM). Five homes have been completed</t>
  </si>
  <si>
    <t>15/00352/OM, 16/01385/OM, 18/00226/RMM</t>
  </si>
  <si>
    <t>F1.4</t>
  </si>
  <si>
    <t>16/01322/OM</t>
  </si>
  <si>
    <t>Allocation for 140 dwellings.  they anticipate a delivery rate of up to 50 dwellings per year. Research date: 31/03/16. The agent states that a reserved matters application will be submitted for consideration in the next 12 months, they will then look to sell the site with an anticipated start date on site at the end of 2018. Date : 18/05/2017 Planning permission granted for 300 dwellings</t>
  </si>
  <si>
    <t>16/00245/O, 17/00251/RM, 17/01114/RM, 18/01458/RM, 19/01005/RM</t>
  </si>
  <si>
    <t>Granted</t>
  </si>
  <si>
    <t>The site is allocated for at least 12 dwellings and now benefits from planning permission for 17 new homes. The site is currently on the market for sale on Rightmove via Brown &amp; Co.</t>
  </si>
  <si>
    <t>G49.1</t>
  </si>
  <si>
    <t>The land owner has indicated that they are not looking to develop the site. Accordingly the site is proposed for removal from the Local Plan through the review</t>
  </si>
  <si>
    <t>Allocation for 10 dwellings, has come forward for 15 dwellings. The site benefits from reserved matters planning, is in control of a local house builder, and work on site has commenced.</t>
  </si>
  <si>
    <t>G56.1</t>
  </si>
  <si>
    <t>The site is allocated for at least 50 new homes. A developer/builder has brought forward a planning application (18/01896/F) which is currently being considered. They intend to deliver the site in phases with this being the first for 8 dwellings.</t>
  </si>
  <si>
    <t>The site benefits from reserved matters and a number of the dwellings are currently under construction</t>
  </si>
  <si>
    <t>17/01675/O &amp; 18/00837/RM</t>
  </si>
  <si>
    <t>The site benefits from outline planning permission for 6 new homes. A reserved matters application has been granted for 2 of these and they are currently under construction.</t>
  </si>
  <si>
    <t>G59.1</t>
  </si>
  <si>
    <t>G59.2</t>
  </si>
  <si>
    <t>G59.3</t>
  </si>
  <si>
    <t>The site is allocated for at least 5 new dwellings. It benefits from full planning permission for 30 new homes and is currently being built out by a house builder.</t>
  </si>
  <si>
    <t>The site is allocated for at least 25 dwellings. Reserved Matters has been granted for 44 new homes.</t>
  </si>
  <si>
    <t>G60.1</t>
  </si>
  <si>
    <t>G72.1</t>
  </si>
  <si>
    <t>The site is allocated for at least 10 dwellings and now benefits from reserved matters for 11 new homes</t>
  </si>
  <si>
    <t>G81.1</t>
  </si>
  <si>
    <t>Site allocated for at least 5 dwellings</t>
  </si>
  <si>
    <t>14/00944/FM</t>
  </si>
  <si>
    <t>Allocated for at least 17 dwellings. Has full permission for 19 new homes, and construction is underway</t>
  </si>
  <si>
    <t>Ten Mile Bank</t>
  </si>
  <si>
    <t>G93.1</t>
  </si>
  <si>
    <t>G93.2</t>
  </si>
  <si>
    <t>The site is allocated for at least 35 dwellings. The site gained outline planning permission and was sold to a house developer. They engaged their own design team and submitted a further planning application which has been granted.</t>
  </si>
  <si>
    <t>Three Holes</t>
  </si>
  <si>
    <t xml:space="preserve">17/01372/RM, 17/01371/RM </t>
  </si>
  <si>
    <t>Site allocation completed 2019/20</t>
  </si>
  <si>
    <t>G97.1</t>
  </si>
  <si>
    <t>G104.2</t>
  </si>
  <si>
    <t>G104.3</t>
  </si>
  <si>
    <t>G104.4</t>
  </si>
  <si>
    <t>Site came forward gained outline planning permission, was sold to house builder. They have since been granted reserved matters</t>
  </si>
  <si>
    <t>Allocated for at least 35 dwellings. The site benefits from outline planning permission for 50 new homes. It was for sale on Rightmove via Maxey Grounds and is now Sold Subject To Contract</t>
  </si>
  <si>
    <t>G106.1</t>
  </si>
  <si>
    <t>G112.1</t>
  </si>
  <si>
    <t>G113.1</t>
  </si>
  <si>
    <t>Walton Highway</t>
  </si>
  <si>
    <t>G120.1</t>
  </si>
  <si>
    <t>Wiggenhall St Germans</t>
  </si>
  <si>
    <t>G123.1</t>
  </si>
  <si>
    <t>Wiggenhall St Mary Magdalen</t>
  </si>
  <si>
    <t>16/01036/RM &amp; 19/00541/RM</t>
  </si>
  <si>
    <t xml:space="preserve">Walpole </t>
  </si>
  <si>
    <t>16/01705/O, 16/01867/O, 17/02174/O</t>
  </si>
  <si>
    <t xml:space="preserve">The site is allocated for at least 32 dwellings. The landowner  has previously confirmed that architects and engineers have been instructed. They have a developer on-board which is Freebridge Housing. The site will either be sold to them or brought forward as a joint venture. </t>
  </si>
  <si>
    <t>The site is in two ownerships Elgoods and the EA. Both elements can come forward independently. The EA portion was rented to the Parish Council and hosted the village hall. This is now vacant as new village elsewhere has been provided. The EA are using the site for maintenance and this should be finished within the next couple of years. Both elements are likely to come forward using the same agent and be sold with outline planning permissions</t>
  </si>
  <si>
    <t xml:space="preserve">The agent states that the site has been sold to a developer and that contracts have exchanged. Full planning permission has been granted. The new owners are developers and intend to start as soon as they can. They envisage 12 dwellings completing in the first year and 5 in the second year. </t>
  </si>
  <si>
    <t xml:space="preserve">The site is allocated for at least 8 dwellings. The site benefits from full planning permission for 10 new homes. The house builder Bennett Homes confirm they own the site, they intend to deliver all 10 dwellings within 18 months. </t>
  </si>
  <si>
    <t>G120.2</t>
  </si>
  <si>
    <t>Allocation for at least 10 dwellings, has come forward for 12 new homes. They first phase which comprises 4 plots are currently on offer on Rightmove via Brown &amp; Co. with 2 showing as sold subject to contract</t>
  </si>
  <si>
    <t>17/01360/RMM</t>
  </si>
  <si>
    <t>The site completed in 2018/19</t>
  </si>
  <si>
    <t>The landowner confirms that the land is subject to a covenant until 2030. This covenant means that the previous owner of the site can claim a percentage profit made on developing the land. According to the current owner this makes any development of the site before 2030 unviable and therefore will not be pursued. The site is proposed to be removed from the Local Plan through the review.</t>
  </si>
  <si>
    <t>G124.1</t>
  </si>
  <si>
    <t xml:space="preserve"> Identified  5 Year Supply</t>
  </si>
  <si>
    <t>Allocated for at least 17 dwellings. The site has full planning permission and the majority of the site is complete</t>
  </si>
  <si>
    <t>5 Year Identified Supply</t>
  </si>
  <si>
    <t>The agent for the site confirmed in mid-2019 that the site was currently under construction and that it was anticipated that the site will be completed within the next 18 months. At the start of the FY 1 dwellings has completed and the remaining 10 were all under construction.</t>
  </si>
  <si>
    <t xml:space="preserve">The site benefits from full planning consent </t>
  </si>
  <si>
    <t>G25.1</t>
  </si>
  <si>
    <t>G25.2</t>
  </si>
  <si>
    <t>G25.3</t>
  </si>
  <si>
    <t>The agent involved in the granting of the outline planning permission states that the site has been sold to a developer who will be going ahead with development and that they have their own architect who will assist with the final design. The site was indeed shown as sold on Rightmove. Since the site has come forward now benefits from reserved matters</t>
  </si>
  <si>
    <t>The Allocation now benefits from reserved matters</t>
  </si>
  <si>
    <t>G94.2</t>
  </si>
  <si>
    <t>Ternnington St. John</t>
  </si>
  <si>
    <t>The site has not come forward with a planning proposal and the landowner/ agent have not responded to our enquiries. Development of the site relies upon the relocation of an existing transport business; this has not occurred.  Therefore, there is a question mark over the future of the site and its ability to deliver the housing envisaged by the SADMP. The site is proposed for removal from the Local Plan through the review</t>
  </si>
  <si>
    <t xml:space="preserve">The Developer in mid-2019 stated that the first home will be completed early 2020 and a delivery rate of 25 units per year is anticipated. </t>
  </si>
  <si>
    <t>The site is complete 2019/20</t>
  </si>
  <si>
    <t>The Site has full planning permission. The site is partially finished with 9 units completed. The site was marketed for sale via Rightmove.</t>
  </si>
  <si>
    <t>The site came forward and gained outline planning permission. It was subsequently sold to a developer. They brought forward a reserved matters scheme which now benefits from a full permission.</t>
  </si>
  <si>
    <t>The site original came forward with and gained outline planning permission. It was subsequently sold and the new owners gained reserved matters planning permission in March 2019</t>
  </si>
  <si>
    <t>The site owners brought forward an outline proposal which gained consent. They then developed a scheme and gained reserved matters consent in May 2019.</t>
  </si>
  <si>
    <t>The majority of the site is now completed, with the remaining 1 dwellings under construction</t>
  </si>
  <si>
    <t>The site has outline planning permission</t>
  </si>
  <si>
    <t>The site benefits from outline planning permission</t>
  </si>
  <si>
    <t xml:space="preserve">The site now benefits from reserved matters. The site will be developed by Free Bridge Housing </t>
  </si>
  <si>
    <t>Building Control have confirmed that the permission has started/ been implemented. The site is currently listed for sale on Rightmove via Savills . However, at this time it is difficult to suggest that the site will come forward within the 5-year period.</t>
  </si>
  <si>
    <t>The site benefits from a full planning permission and the owners in mid 2019 indicated that they will build the site out</t>
  </si>
  <si>
    <t>The site has full planning permission. The site will be developed as a Custom and Self-Build site, with each plot developed by the future oner and occupier of the home</t>
  </si>
  <si>
    <t>The site has completed 2019/20</t>
  </si>
  <si>
    <t>The agent sates that the site commenced some time ago keeping the permission alive. they had intended to sell the site however the land owners have since started work on site and intend to go-ahead with the whole development in the near future. 21/05/2019</t>
  </si>
  <si>
    <t>The site has outline planning permission. A reserved matters application has been submitted for consideration (20/00044/RM)</t>
  </si>
  <si>
    <t xml:space="preserve">The development is yet to commence; however, it does benefit from an implementable permission. </t>
  </si>
  <si>
    <t>The site completed in 2019/20</t>
  </si>
  <si>
    <t>The site benefits from planning permission to convert offices into residential dwellings. The site agent confirmed in mid-2019 that a start on site is anticipated late 2019, and once started the project would take around 18 months to complete</t>
  </si>
  <si>
    <t>The site benefits from reserved matters permission. This was granted in July 2019</t>
  </si>
  <si>
    <t>The site benefits from full permission to create 22 new homes</t>
  </si>
  <si>
    <t>The site has now completed. 2019/20</t>
  </si>
  <si>
    <t>Half of the site has completed and the other half is under construction. The Site is being developed by Hopkins Homes</t>
  </si>
  <si>
    <t>The agents stated that currently the development is unlikely to progress as the land owner has not been able to acquire the additional land needed to provide an acceptable visibility splay to enable the access to the development. 06/06/2019</t>
  </si>
  <si>
    <t>The site benefits from reserved matters permission.</t>
  </si>
  <si>
    <t>Site commenced 1 built. However, due to the date that the permission was granted and the lack of activity on the site since there is little evidence to suggest that it will be completed any time soon.</t>
  </si>
  <si>
    <t>Persimmon Homes have completed their site. 2019/20</t>
  </si>
  <si>
    <t>The site was been sold subject to contract with the outline planning permission in place. 21/05/2018. The agent confirms that a reserved matters application has been submitted (18/02176/RMM) 15/05/2019. This has since been granted (September 2019).</t>
  </si>
  <si>
    <t>Site completed 2019/20</t>
  </si>
  <si>
    <t>The owners of site state that despite the permission they will not bring forward the site</t>
  </si>
  <si>
    <t>Reserved matters has been granted. The site is to be brought forward as a Custom and Self-Build site. With each plot sold to the home owner. The plots are currently for sale on Rightmove via Maxey Grounds</t>
  </si>
  <si>
    <t>Agent confirms site has been sold and that the new owners are on site now. 15/05/2019. Indeed, the site has commenced.</t>
  </si>
  <si>
    <t>Site Completed 2019/20</t>
  </si>
  <si>
    <t xml:space="preserve">1 under construction. In 2017 the Agent states they are not likely to complete the development as is, they plan to re-submit planning in the future for 2 plots at a time. So not included within the first 5-year time frame. </t>
  </si>
  <si>
    <t>The agent states that the business has been sold. The new owners don’t appear to be keen to bring forward the development. Therefore it is difficult to suggest that when the site may come forward. 06/06/2019</t>
  </si>
  <si>
    <t xml:space="preserve">The agent states that he believes that the development has started but that owner isn't keen to progress the site.  </t>
  </si>
  <si>
    <t>Site Completed 2019/21</t>
  </si>
  <si>
    <t>The site has commenced with development</t>
  </si>
  <si>
    <t>1 unit completed 2019/20. The reaming 4 are under construction</t>
  </si>
  <si>
    <t>The site had outline planning permission, was sold and now benefits form reserved matters</t>
  </si>
  <si>
    <t>Site allocated for at least 10 dwellings, Pre-app in 2017/18 determined as likely to approve. The site is in single ownership. An agent has been instructed to submit a planning application and this is anticipated shortly.</t>
  </si>
  <si>
    <t>Allocation for 10 new homes, outline details 10 dwellings, has been partial super by the two applications below, leaves 2 plots still to come forward either reserved matters</t>
  </si>
  <si>
    <t>The site is currently under construction with the last 2 new homes being under construction</t>
  </si>
  <si>
    <t>Reserved Matters granted for 3 new homes</t>
  </si>
  <si>
    <t>The Landowner through their agent has stated they are not looking to develop the site and therefore it is proposed to be removed from the Local Plan through the review</t>
  </si>
  <si>
    <t>Allocated site has come forward in two parts detailing 8 dwellings in total. These benefit from full planning permission</t>
  </si>
  <si>
    <t>Allocated for at least 10 new homes, benefits from outline planning permission. The agent has previously stated that reserved matters will be applied for before the permission expires</t>
  </si>
  <si>
    <t>Allocated site has come forward and now benefits from full planning permission</t>
  </si>
  <si>
    <t>The site was allocated for at least 10 homes and now benefits from full planning permission for 12 new homes.</t>
  </si>
  <si>
    <t>The site benefits from full planning permission and works on site have started</t>
  </si>
  <si>
    <t>The landowners through their agent have indicated a desire not to develop the site. It is therefore proposed to removed from the Local Plan via the review.</t>
  </si>
  <si>
    <t>The site is owned by BCKLWN. It is being designed to come forward as a custom and self-build site. It does benefit from outline planning permission (16/01414/O), however this new approach will require a fresh planning application. This is inline with the BC's Custom and Self-Build Action Plan and the BC's Housing Delivery Action Plan</t>
  </si>
  <si>
    <t>Site allocated for at least 5 dwellings, now benefits from planning permission and is being built</t>
  </si>
  <si>
    <t>Site allocated for at least 34 dwellings. The site is in sperate ownerships and these elements have come forward independently. The first portion completed 2017/18 (24 new homes). For the remaining parcel of land, please see below.</t>
  </si>
  <si>
    <t>Site benefits from reserved matters</t>
  </si>
  <si>
    <t>The site is allocated for at least 5 dwellings and now benefits from reserved matters for 13 new homes. The agent has previously indicated a desire by the current owners to build the site</t>
  </si>
  <si>
    <t>The site owned by the BCKLWN and is allocated for at least 10 dwellings. It benefits from reserved matters planning permission and will be developed as a Custom and Self-Build site. This is inline with the BC's Custom and Self-Build Action Plan and Housing Delivery Test Action Plan</t>
  </si>
  <si>
    <t>The site is allocated for at least 12 dwellings. The site has come forward with an additional parcel of land which lies within the development boundary for a combined total of 29 new homes. Full planning permission has been granted.  Pre-commencement conditions are in the process of being discharged. The landowners are conducting a joint venture with a construction company to build the site out</t>
  </si>
  <si>
    <t>The site is allocated for at least 5 dwellings and benefits from full planning permission for 5 new homes</t>
  </si>
  <si>
    <t>The site has full planning permission and is currently being built out</t>
  </si>
  <si>
    <t>Allocated for at least 10 dwellings. Benefits from reserved matters for 10 new homes</t>
  </si>
  <si>
    <t>The site is allocated for at least 35 dwellings and benefits from outline planning permission for 47 new homes. The agent for the site confirms that the site is available, within single ownership. The landowner intends to sell the site to a house builder. The site is currently on the market for sale on Rightmove via William h brown</t>
  </si>
  <si>
    <t>Allocation benefits from reserved matters for 5 new homes</t>
  </si>
  <si>
    <t>Allocation has been granted outline planning permission for 5 new homes</t>
  </si>
  <si>
    <t>The site is allocated by the SADMP for at least 5 dwellings. The site is owned by Upwell Parish Council. Through their Neighbourhood Plan which is currently at the examination stage they are seeking to enlarge the site to cater for in region of 30 new dwellings.</t>
  </si>
  <si>
    <t>The site is allocated for at least 15 dwellings. The site has come forward as a Custom and Self-Build Site. It has outline planning permission for 25 new homes. To date 13 of these homes have completed via various reserved maters applications. 7 in 2018/19, and 6 in 2019/20. Of the remaining 12 homes, 11 have been granted planning permission via individual reserved matters consents. As these are custom and self-build homes they are predicted to come forward swiftly as those that have purchased the serviced plots what to live in the new home.</t>
  </si>
  <si>
    <t xml:space="preserve">The site is allocated for at least 5 dwellings. The site has outline planning permission for 40 new homes. It has come forward with a reserved matters application (19/00858/RM) </t>
  </si>
  <si>
    <t>The site has come forward in two phases, phase one for 4 new homes has completed and the second phase also for 4 dwellings currently benefits from reserved matters consent</t>
  </si>
  <si>
    <t>The site is allocated for at least 10 dwellings. It currently benefits from outline planning for 10 new homes across three permissions. A further  full planning application for the entire site has been submitted for consideration and this details a total of 19 new homes (20/00068/FM).</t>
  </si>
  <si>
    <t>The majority of the site has been built out and the remainder is under construction</t>
  </si>
  <si>
    <t>The site currently benefits from outline planning permission for 4 new homes</t>
  </si>
  <si>
    <t>The site has started with the majority being currently under construction</t>
  </si>
  <si>
    <t>This site is linked to site 17/02335/RM, which is under way and producing completions. However this section of the site is only in outline at the movement</t>
  </si>
  <si>
    <t>The majority of the site has completed with the remaining 3 dwellings under construction</t>
  </si>
  <si>
    <t>The site benefits from outline planning permission. A reserved matters application has been submitted and is currently being considered</t>
  </si>
  <si>
    <t xml:space="preserve">The site is currently under construction </t>
  </si>
  <si>
    <t xml:space="preserve">The site has full planning permission and is currently under construction </t>
  </si>
  <si>
    <t>The site currently has the benefit of outline planning permission</t>
  </si>
  <si>
    <t>The majority of the site has completed with the remaining homes under construction</t>
  </si>
  <si>
    <t>A local house builder has been sourced to bring the site forward. A reserved matters application has been granted</t>
  </si>
  <si>
    <t>Site has outline planning for 30 new homes. The site is currently a transport depot associated with the mill. The mill owners are looking to relocate the business and develop the site</t>
  </si>
  <si>
    <t>Site has outline planning for 70 new homes. The site is currently a feed mill at the centre of Stoke Ferry. The mill owners are looking to relocate the business and develop the site.</t>
  </si>
  <si>
    <t>Site has outline planning permission and is not major development</t>
  </si>
  <si>
    <t>BCKLWN Gaywood Hall Nursery GreenhousesGayton RoadGaywoodKing's LynnNorfolk, King's Lynn</t>
  </si>
  <si>
    <t>The site is owned by the BCKLWN, the intention is to sell the site rather than develop</t>
  </si>
  <si>
    <t>Site has full planning permission and is not major development</t>
  </si>
  <si>
    <t>19/00872/F</t>
  </si>
  <si>
    <t xml:space="preserve"> Subdivision of the existing Class A3 Use (Restaurant) at ground floor with internal alterations and a change of use in respect of the ground, first and second floors to Class C3 Use (Dwellinghouses) to form a total of 5 No. F</t>
  </si>
  <si>
    <t>Site has change of use planning permission and is not major development</t>
  </si>
  <si>
    <t>The site is under construction</t>
  </si>
  <si>
    <t>4 homes at the road frontage have been built, there is permission for another four detached dwellings to the rear but these have not been built and not currently under construction, given this and the time elapsed since the permission was granted it is difficult to suggest when they will actually come forward</t>
  </si>
  <si>
    <t>The site benefits from reserved matters and is not major development</t>
  </si>
  <si>
    <t>The site benefits from full planning permission and is not major development</t>
  </si>
  <si>
    <t>Site has full planning permission</t>
  </si>
  <si>
    <t>The site has full consent and construction is underway</t>
  </si>
  <si>
    <t>Outline planning permission is secured and the site is not major development</t>
  </si>
  <si>
    <t>16/00493/FM &amp; 06/02248/F</t>
  </si>
  <si>
    <t>Site is under construction</t>
  </si>
  <si>
    <t>This site has been granted change of use permission</t>
  </si>
  <si>
    <t>Site benefits from outline planning permission and is not major development</t>
  </si>
  <si>
    <t>Site is in control of Free Bridge Housing and benefits from full planning permission</t>
  </si>
  <si>
    <t>The site has full planning permission</t>
  </si>
  <si>
    <t>Site is not major development and has planning permission</t>
  </si>
  <si>
    <t>Site is not major development and has full planning permission</t>
  </si>
  <si>
    <t>Majority of development completed, 1 dwelling remains to be completed</t>
  </si>
  <si>
    <t>Site has reserved matters and is currently under construction</t>
  </si>
  <si>
    <t>Site has full planning permission and construction is under way</t>
  </si>
  <si>
    <t>Site is not major development and has full planning permission. However the owner may sell the site as a Hotel or for development or develop in partnership. So the situation is currently fluid so not included</t>
  </si>
  <si>
    <t xml:space="preserve">Development is under way, two dwellings have completed and a further 4 are under construction </t>
  </si>
  <si>
    <t>Reserved matters has been granted and the development is not major development</t>
  </si>
  <si>
    <t>Site has full planning permission and is not major development. The agent confirmed in mid- 2019 that technical details in place and the site would be delivered</t>
  </si>
  <si>
    <t>Site has reserved matters and construction is underway</t>
  </si>
  <si>
    <t>The agent states that the project has been put on hold and is unlikely to move forward in its current format. 15/05/2019</t>
  </si>
  <si>
    <t>Site has outline planning permission and is not major development. However, the owner intend to sell the site and it has been marketed for a number years without selling</t>
  </si>
  <si>
    <t>Site has outline planning permission for the redevelopment of the former county/sailing club</t>
  </si>
  <si>
    <t>The majority of the site has completed, the remaining 2 homes are under construction</t>
  </si>
  <si>
    <t>This site has prior approval permission</t>
  </si>
  <si>
    <t>Site has full planning permission and development has started</t>
  </si>
  <si>
    <t>Development has started with all 6 dwellings under construction</t>
  </si>
  <si>
    <t>The site now benefits from reserved matters consent</t>
  </si>
  <si>
    <t>Southend Road, Coach Park, Hunsatnton</t>
  </si>
  <si>
    <t>The site is located within the development boundary for Hunstanton and has been included within a package that the borough council has been awarded, approx. £10m, as part of Homes England’s Accelerated Construction Programme (ACP). As a part of this, the sites have to commence by March 2021. The average delivery rate is anticipated to be 3.8 dwellings per month and therefore it is anticipated that the development will completed within a year.</t>
  </si>
  <si>
    <t>Bus Station, Library Site, Hunstanton</t>
  </si>
  <si>
    <t>The site is located within the development boundary for Hunstanton and has been included within a package that the borough council has been awarded, approx. £10m, as part of Homes England’s Accelerated Construction Programme (ACP). As a part of this, the sites have to commence by March 2021. The average delivery rate is anticipated to be 5.3 dwellings per month and therefore it is anticipated that the development will completed within a year.</t>
  </si>
  <si>
    <t>Terrington St Clement</t>
  </si>
  <si>
    <t>MAR</t>
  </si>
  <si>
    <t>TSC</t>
  </si>
  <si>
    <t>Emerging</t>
  </si>
  <si>
    <t>The site is an emerging part of the Local Plan review</t>
  </si>
  <si>
    <t>Poppyfields</t>
  </si>
  <si>
    <t>The Site is allocated by the Snettisham Neighbourhood Plan (Made 2018) for 40 dwellings, although the plan does allow for higher numbers to be sought and criteria for how this would be considered acceptable. The developer has been in contact with the BCKLWN regarding the site and is considering the mix of houses on site. Since then a planning application has been submitted for consideration (20/00226/OM) for up to 69 dwellings.</t>
  </si>
  <si>
    <t>Allocated</t>
  </si>
  <si>
    <t>Ringstead Road</t>
  </si>
  <si>
    <t>The Site(s) allocated by the Sedgeford Neighbourhood Plan (Made 2019). A planning application(s) has not yet been submitted.</t>
  </si>
  <si>
    <t>Emerging Local Plan review Sites</t>
  </si>
  <si>
    <t>Financial years of completions</t>
  </si>
  <si>
    <t>2001/02</t>
  </si>
  <si>
    <t>2002/03</t>
  </si>
  <si>
    <t>2003/04</t>
  </si>
  <si>
    <t>2004/05</t>
  </si>
  <si>
    <t>2005/06</t>
  </si>
  <si>
    <t>2006/07</t>
  </si>
  <si>
    <t>2007/08</t>
  </si>
  <si>
    <t>2008/09</t>
  </si>
  <si>
    <t>2009/10</t>
  </si>
  <si>
    <t>2010/11</t>
  </si>
  <si>
    <t>2011/12</t>
  </si>
  <si>
    <t>2012/13</t>
  </si>
  <si>
    <t>2013/14</t>
  </si>
  <si>
    <t>2014/15</t>
  </si>
  <si>
    <t>2015/16</t>
  </si>
  <si>
    <t>2016/17</t>
  </si>
  <si>
    <t>2017/2018</t>
  </si>
  <si>
    <t>Total</t>
  </si>
  <si>
    <t>25% Reduction</t>
  </si>
  <si>
    <t>Assumed Rate</t>
  </si>
  <si>
    <t>*75%</t>
  </si>
  <si>
    <t>Total Windfall</t>
  </si>
  <si>
    <t>2019/20</t>
  </si>
  <si>
    <t>2018/19</t>
  </si>
  <si>
    <r>
      <t xml:space="preserve">Unallocated - Major Sites </t>
    </r>
    <r>
      <rPr>
        <sz val="10"/>
        <rFont val="Calibri"/>
        <family val="2"/>
      </rPr>
      <t>(Sites of  10 + Units)</t>
    </r>
  </si>
  <si>
    <r>
      <t xml:space="preserve">Unallocated - Minor Sites </t>
    </r>
    <r>
      <rPr>
        <sz val="10"/>
        <rFont val="Calibri"/>
        <family val="2"/>
        <scheme val="minor"/>
      </rPr>
      <t>(Less Than 10 Dwellings)</t>
    </r>
  </si>
  <si>
    <t>Average PA</t>
  </si>
  <si>
    <t>The site comprises two parcels of land both now in control of the BCKLWN. The site will be brought forward using a contractor model. Part of the site was allocated by the SADMP for at least 260 dwellings (2016). The other portion is within the development boundary and capable of accommodating a further 125 dwellings. The entire site is included within a package that the BCKLWN has been awarded, approx. £10m, as part of Homes England’s Accelerated Construction Programme (ACP). As a part of this, the site has to commence by March 2021. The 260 homes are to be delivered at a rate of 7.7 dwellings per month, and the 125 homes at a rate of 6.3 dwellings per month. Early consultation and engagement commenced in March 2020.</t>
  </si>
  <si>
    <t>2017/18</t>
  </si>
  <si>
    <t>2020/21</t>
  </si>
  <si>
    <t>Dwellings Completed</t>
  </si>
  <si>
    <t>Identified for Completion</t>
  </si>
  <si>
    <t>Cumulative Completions</t>
  </si>
  <si>
    <t>CS</t>
  </si>
  <si>
    <t>CS Cumulative</t>
  </si>
  <si>
    <t>Percentage  above / below cumulative traget</t>
  </si>
  <si>
    <t>Number of years left in Plan(s)</t>
  </si>
  <si>
    <t>LHN 539</t>
  </si>
  <si>
    <t>Cumulative LHN 539</t>
  </si>
  <si>
    <t>Number of years left in Plan</t>
  </si>
  <si>
    <t>Annualised Requirment</t>
  </si>
  <si>
    <t>LHN</t>
  </si>
  <si>
    <t>Housing Supply Source</t>
  </si>
  <si>
    <t>10 % Lapse Rate</t>
  </si>
  <si>
    <t>Windfall Sites</t>
  </si>
  <si>
    <t>Sub Total</t>
  </si>
  <si>
    <t>Windfall Allowance (inc 25% discount)</t>
  </si>
  <si>
    <t>Allocations + Others</t>
  </si>
  <si>
    <t>LHN x 5</t>
  </si>
  <si>
    <t>LHN x 5 + 20% HDT Buffer</t>
  </si>
  <si>
    <t>LHN x 5 + 5% NPPF Buffer</t>
  </si>
  <si>
    <t>IDS / LHN x 5 + 20% HDT Buffer</t>
  </si>
  <si>
    <t>Total 5 Year Identified Supply (IDS)</t>
  </si>
  <si>
    <t>IDS / LHN x 5 + 5% NPPF Buffer</t>
  </si>
  <si>
    <t>5YrHLS (20% HDT Buffer)</t>
  </si>
  <si>
    <t>5YrHLS (5% NPPF Buffer)</t>
  </si>
  <si>
    <t>Development is almost complete with remaining dwelling to be completed</t>
  </si>
  <si>
    <t>The application is for modern methods of construction, however a new consent will be sought for traditaional style homes</t>
  </si>
  <si>
    <t>The strategic element of this site has long since been established through the adopted Core Strategy (2011) and SADMP (2016). Hopkins Homes have submitted a planning application for the northern portion of the allocation detail 1,100 homes. The Infrastructure Delivery Plan (IDP) (2017) provides information to underpin Section 106 requirements for the area.  The West Winch Housing Access Road is currently being designed by WSP funded by BCKLWN and NCC, a formal planning application is likely to be submitted in 2021. The northern part of the road accommodates the Hopkins Homes development. The BCKLWN is pro-actively seeking further funding towards the WWHAR road to enable accelerated delivery.  The agent representing Hopkins Homes who is engaged in the IDP process and who represented Hopkins Homes throughout the Local Plan process leading to the allocation of the site stated in 2017 that there is an option agreement with the landowners which has been agreed so all the land is controlled by Hopkins Homes. Hopkins Homes intend to develop the early and later phases themselves, and will look to sell the other portions. They currently anticipate permission being granted by the end of 2020; they will then as soon as possible submit Reserved Matters applications for the first phase. The agent has previously referred to the Design and Access Statement submitted with the planning application which details the phasing and build out arrangements/details. This information accords with that from Hopkins Homes in 2016 who stated that the site would deliver from 2021 onwards.</t>
  </si>
  <si>
    <t>E2.1 West Winch Growth Area - excluding the northern portion</t>
  </si>
  <si>
    <t>The land was originally promoted through the ‘Princes Trust’ building exercise and through the local plan process. The strategic nature of this site has long since been established through the adopted Core Strategy (2011), and the SADMP (2016). The Infrastructure Delivery Plan (IDP) (2017) provides information to underpin Section 106 requirements for the area. Maddox Associates (who represent ZAL) have brought forward a planning application for the central part of the allocation detailing at least 500 dwellings. The BCKLWN have put together a delivery team to ensure that the infrastructure requirements of the site are delivered as soon as possible and therefore delivery will be accelerated. Gerald Eve (Chartered Surveyors) and Clyde and Co (lawyers) are engaged to bring forward landowner collaboration agreements, and the S106 framework agreement for the entire Growth Area site.  Maddox Associates confirm that their land is available now and free of any legal or land ownership problems. The land would be sold off for development and they anticipate that the land would begin to be built upon 6 months after the granting of reserved matters, with a delivery rate of 70 dwellings per annum. The BC is preparing a Masterplan for the entire Growth Area. In combination with NCC they are preparing a planning application for the West Winch Housing Access Road. Delivery mechanisms are being explored for the wider site. It should be noted that Metcare have an applciation for approx. 500 new homes on teh central protion of the site.</t>
  </si>
  <si>
    <t>16/00097/FM, 16/01327/FM, &amp; 16/02227/FM</t>
  </si>
  <si>
    <t>The site is owned by BCKLWN.  It is allocated by the SADMP (Sept 2016). Full planning permission programmed to be submitted 2019/20 - 2020/21 for 78 dwellings. The site has been cleared; it is part of the BCKLWN major housing project. This site is included within a package that the BCKLWN has been awarded, approx. £10m, as part of Homes England’s Accelerated Construction Programme (ACP). As a part of this, the site has to commence by March 2021.</t>
  </si>
  <si>
    <t>Boal Quay, South Quay and North of Wisbech Road. These 3 sites are owned by the BCKLWN and are currently allocated within the Local Plan for a combined total of at least 450 dwellings.  Since adoption of the Local Plan in 2016 The BCKLWN has considered a variety of mixed uses on the sites, including housing as allocated. Work with consultants and specialists has been undertaken with a view to a 10-year development programme. However, other options which are less residential intense have also been considered. Given this and a more cautious allowance is provided within this housing schedule and this is likely to be reflected in the Local Plan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</si>
</sst>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b/>
      <sz val="10"/>
      <color rgb="FF000000"/>
      <name val="Calibri"/>
      <family val="2"/>
    </font>
    <font>
      <sz val="10"/>
      <color rgb="FFFFFFFF"/>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b/>
      <sz val="10"/>
      <color rgb="FFFFFFFF"/>
      <name val="Calibri"/>
      <family val="2"/>
    </font>
    <font>
      <i/>
      <sz val="11"/>
      <color rgb="FF7F7F7F"/>
      <name val="Calibri"/>
      <family val="2"/>
    </font>
    <font>
      <i/>
      <sz val="10"/>
      <color rgb="FF808080"/>
      <name val="Calibri"/>
      <family val="2"/>
    </font>
    <font>
      <sz val="11"/>
      <color rgb="FF006100"/>
      <name val="Calibri"/>
      <family val="2"/>
    </font>
    <font>
      <b/>
      <sz val="24"/>
      <color rgb="FF000000"/>
      <name val="Calibri"/>
      <family val="2"/>
    </font>
    <font>
      <b/>
      <sz val="15"/>
      <color rgb="FF44546A"/>
      <name val="Calibri"/>
      <family val="2"/>
    </font>
    <font>
      <b/>
      <sz val="13"/>
      <color rgb="FF44546A"/>
      <name val="Calibri"/>
      <family val="2"/>
    </font>
    <font>
      <b/>
      <sz val="11"/>
      <color rgb="FF44546A"/>
      <name val="Calibri"/>
      <family val="2"/>
    </font>
    <font>
      <u/>
      <sz val="10"/>
      <color rgb="FF0000EE"/>
      <name val="Calibri"/>
      <family val="2"/>
    </font>
    <font>
      <sz val="11"/>
      <color rgb="FF3F3F76"/>
      <name val="Calibri"/>
      <family val="2"/>
    </font>
    <font>
      <sz val="11"/>
      <color rgb="FFFA7D00"/>
      <name val="Calibri"/>
      <family val="2"/>
    </font>
    <font>
      <sz val="11"/>
      <color rgb="FF9C5700"/>
      <name val="Calibri"/>
      <family val="2"/>
    </font>
    <font>
      <b/>
      <sz val="11"/>
      <color rgb="FF3F3F3F"/>
      <name val="Calibri"/>
      <family val="2"/>
    </font>
    <font>
      <sz val="18"/>
      <color rgb="FF44546A"/>
      <name val="Calibri Light"/>
      <family val="2"/>
    </font>
    <font>
      <b/>
      <sz val="11"/>
      <color rgb="FF000000"/>
      <name val="Calibri"/>
      <family val="2"/>
    </font>
    <font>
      <sz val="10"/>
      <color rgb="FFCC0000"/>
      <name val="Calibri"/>
      <family val="2"/>
    </font>
    <font>
      <sz val="11"/>
      <color rgb="FFFF0000"/>
      <name val="Calibri"/>
      <family val="2"/>
    </font>
    <font>
      <sz val="8"/>
      <name val="Calibri"/>
      <family val="2"/>
    </font>
    <font>
      <sz val="10"/>
      <color indexed="8"/>
      <name val="Arial"/>
      <family val="2"/>
    </font>
    <font>
      <sz val="11"/>
      <color indexed="8"/>
      <name val="Calibri"/>
      <family val="2"/>
    </font>
    <font>
      <sz val="11"/>
      <color rgb="FF000000"/>
      <name val="Calibri"/>
      <family val="2"/>
      <scheme val="minor"/>
    </font>
    <font>
      <sz val="11"/>
      <color indexed="8"/>
      <name val="Calibri"/>
      <family val="2"/>
    </font>
    <font>
      <sz val="11"/>
      <name val="Calibri"/>
      <family val="2"/>
    </font>
    <font>
      <b/>
      <u/>
      <sz val="14"/>
      <name val="Calibri"/>
      <family val="2"/>
    </font>
    <font>
      <b/>
      <sz val="11"/>
      <name val="Calibri"/>
      <family val="2"/>
    </font>
    <font>
      <b/>
      <sz val="10"/>
      <name val="Calibri"/>
      <family val="2"/>
      <scheme val="minor"/>
    </font>
    <font>
      <b/>
      <sz val="10"/>
      <name val="Arial"/>
      <family val="2"/>
    </font>
    <font>
      <sz val="10"/>
      <color theme="1"/>
      <name val="Calibri"/>
      <family val="2"/>
      <scheme val="minor"/>
    </font>
    <font>
      <sz val="10"/>
      <name val="Calibri"/>
      <family val="2"/>
      <scheme val="minor"/>
    </font>
    <font>
      <sz val="10"/>
      <name val="Calibri"/>
      <family val="2"/>
    </font>
    <font>
      <b/>
      <sz val="11"/>
      <color indexed="8"/>
      <name val="Calibri"/>
      <family val="2"/>
      <scheme val="minor"/>
    </font>
    <font>
      <sz val="10"/>
      <color indexed="10"/>
      <name val="Calibri"/>
      <family val="2"/>
      <scheme val="minor"/>
    </font>
    <font>
      <sz val="8"/>
      <name val="Arial"/>
      <family val="2"/>
    </font>
    <font>
      <sz val="10"/>
      <color indexed="10"/>
      <name val="Arial"/>
      <family val="2"/>
    </font>
    <font>
      <b/>
      <sz val="11"/>
      <name val="Calibri"/>
      <family val="2"/>
      <scheme val="minor"/>
    </font>
    <font>
      <sz val="11"/>
      <name val="Calibri"/>
      <family val="2"/>
      <scheme val="minor"/>
    </font>
    <font>
      <b/>
      <i/>
      <sz val="11"/>
      <name val="Calibri"/>
      <family val="2"/>
      <scheme val="minor"/>
    </font>
    <font>
      <sz val="11"/>
      <color indexed="8"/>
      <name val="Calibri"/>
      <family val="2"/>
      <scheme val="minor"/>
    </font>
    <font>
      <i/>
      <sz val="11"/>
      <name val="Calibri"/>
      <family val="2"/>
      <scheme val="minor"/>
    </font>
  </fonts>
  <fills count="47">
    <fill>
      <patternFill patternType="none"/>
    </fill>
    <fill>
      <patternFill patternType="gray125"/>
    </fill>
    <fill>
      <patternFill patternType="solid">
        <fgColor rgb="FFD9E1F2"/>
        <bgColor rgb="FFD9E1F2"/>
      </patternFill>
    </fill>
    <fill>
      <patternFill patternType="solid">
        <fgColor rgb="FFFCE4D6"/>
        <bgColor rgb="FFFCE4D6"/>
      </patternFill>
    </fill>
    <fill>
      <patternFill patternType="solid">
        <fgColor rgb="FFEDEDED"/>
        <bgColor rgb="FFEDEDED"/>
      </patternFill>
    </fill>
    <fill>
      <patternFill patternType="solid">
        <fgColor rgb="FFFFF2CC"/>
        <bgColor rgb="FFFFF2CC"/>
      </patternFill>
    </fill>
    <fill>
      <patternFill patternType="solid">
        <fgColor rgb="FFDDEBF7"/>
        <bgColor rgb="FFDDEBF7"/>
      </patternFill>
    </fill>
    <fill>
      <patternFill patternType="solid">
        <fgColor rgb="FFE2EFDA"/>
        <bgColor rgb="FFE2EFDA"/>
      </patternFill>
    </fill>
    <fill>
      <patternFill patternType="solid">
        <fgColor rgb="FFB4C6E7"/>
        <bgColor rgb="FFB4C6E7"/>
      </patternFill>
    </fill>
    <fill>
      <patternFill patternType="solid">
        <fgColor rgb="FFF8CBAD"/>
        <bgColor rgb="FFF8CBAD"/>
      </patternFill>
    </fill>
    <fill>
      <patternFill patternType="solid">
        <fgColor rgb="FFDBDBDB"/>
        <bgColor rgb="FFDBDBDB"/>
      </patternFill>
    </fill>
    <fill>
      <patternFill patternType="solid">
        <fgColor rgb="FFFFE699"/>
        <bgColor rgb="FFFFE699"/>
      </patternFill>
    </fill>
    <fill>
      <patternFill patternType="solid">
        <fgColor rgb="FFBDD7EE"/>
        <bgColor rgb="FFBDD7EE"/>
      </patternFill>
    </fill>
    <fill>
      <patternFill patternType="solid">
        <fgColor rgb="FFC6E0B4"/>
        <bgColor rgb="FFC6E0B4"/>
      </patternFill>
    </fill>
    <fill>
      <patternFill patternType="solid">
        <fgColor rgb="FF8EA9DB"/>
        <bgColor rgb="FF8EA9DB"/>
      </patternFill>
    </fill>
    <fill>
      <patternFill patternType="solid">
        <fgColor rgb="FFF4B084"/>
        <bgColor rgb="FFF4B084"/>
      </patternFill>
    </fill>
    <fill>
      <patternFill patternType="solid">
        <fgColor rgb="FFC9C9C9"/>
        <bgColor rgb="FFC9C9C9"/>
      </patternFill>
    </fill>
    <fill>
      <patternFill patternType="solid">
        <fgColor rgb="FFFFD966"/>
        <bgColor rgb="FFFFD966"/>
      </patternFill>
    </fill>
    <fill>
      <patternFill patternType="solid">
        <fgColor rgb="FF9BC2E6"/>
        <bgColor rgb="FF9BC2E6"/>
      </patternFill>
    </fill>
    <fill>
      <patternFill patternType="solid">
        <fgColor rgb="FFA9D08E"/>
        <bgColor rgb="FFA9D08E"/>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4472C4"/>
        <bgColor rgb="FF4472C4"/>
      </patternFill>
    </fill>
    <fill>
      <patternFill patternType="solid">
        <fgColor rgb="FFED7D31"/>
        <bgColor rgb="FFED7D31"/>
      </patternFill>
    </fill>
    <fill>
      <patternFill patternType="solid">
        <fgColor rgb="FFA5A5A5"/>
        <bgColor rgb="FFA5A5A5"/>
      </patternFill>
    </fill>
    <fill>
      <patternFill patternType="solid">
        <fgColor rgb="FFFFC000"/>
        <bgColor rgb="FFFFC000"/>
      </patternFill>
    </fill>
    <fill>
      <patternFill patternType="solid">
        <fgColor rgb="FF5B9BD5"/>
        <bgColor rgb="FF5B9BD5"/>
      </patternFill>
    </fill>
    <fill>
      <patternFill patternType="solid">
        <fgColor rgb="FF70AD47"/>
        <bgColor rgb="FF70AD47"/>
      </patternFill>
    </fill>
    <fill>
      <patternFill patternType="solid">
        <fgColor rgb="FFFFC7CE"/>
        <bgColor rgb="FFFFC7CE"/>
      </patternFill>
    </fill>
    <fill>
      <patternFill patternType="solid">
        <fgColor rgb="FFF2F2F2"/>
        <bgColor rgb="FFF2F2F2"/>
      </patternFill>
    </fill>
    <fill>
      <patternFill patternType="solid">
        <fgColor rgb="FFCC0000"/>
        <bgColor rgb="FFCC0000"/>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B3CAC7"/>
        <bgColor rgb="FFB3CAC7"/>
      </patternFill>
    </fill>
    <fill>
      <patternFill patternType="solid">
        <fgColor rgb="FFDEE7E5"/>
        <bgColor rgb="FFDEE7E5"/>
      </patternFill>
    </fill>
    <fill>
      <patternFill patternType="solid">
        <fgColor theme="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39997558519241921"/>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rgb="FF4472C4"/>
      </bottom>
      <diagonal/>
    </border>
    <border>
      <left/>
      <right/>
      <top/>
      <bottom style="medium">
        <color rgb="FFA2B8E1"/>
      </bottom>
      <diagonal/>
    </border>
    <border>
      <left/>
      <right/>
      <top/>
      <bottom style="medium">
        <color rgb="FF8EA9DB"/>
      </bottom>
      <diagonal/>
    </border>
    <border>
      <left/>
      <right/>
      <top/>
      <bottom style="thin">
        <color rgb="FFFF8001"/>
      </bottom>
      <diagonal/>
    </border>
    <border>
      <left/>
      <right/>
      <top style="thin">
        <color rgb="FF4472C4"/>
      </top>
      <bottom style="thin">
        <color rgb="FF4472C4"/>
      </bottom>
      <diagonal/>
    </border>
    <border>
      <left/>
      <right style="thin">
        <color indexed="22"/>
      </right>
      <top style="thin">
        <color indexed="22"/>
      </top>
      <bottom style="thin">
        <color indexed="22"/>
      </bottom>
      <diagonal/>
    </border>
  </borders>
  <cellStyleXfs count="57">
    <xf numFmtId="0" fontId="0" fillId="0" borderId="0"/>
    <xf numFmtId="0" fontId="23" fillId="0" borderId="0"/>
    <xf numFmtId="0" fontId="15" fillId="0" borderId="4"/>
    <xf numFmtId="0" fontId="16" fillId="0" borderId="5"/>
    <xf numFmtId="0" fontId="17" fillId="0" borderId="6"/>
    <xf numFmtId="0" fontId="17" fillId="0" borderId="0"/>
    <xf numFmtId="0" fontId="13" fillId="32" borderId="0"/>
    <xf numFmtId="0" fontId="7" fillId="29" borderId="0"/>
    <xf numFmtId="0" fontId="21" fillId="34" borderId="0"/>
    <xf numFmtId="0" fontId="19" fillId="33" borderId="1"/>
    <xf numFmtId="0" fontId="22" fillId="30" borderId="2"/>
    <xf numFmtId="0" fontId="8" fillId="30" borderId="1"/>
    <xf numFmtId="0" fontId="20" fillId="0" borderId="7"/>
    <xf numFmtId="0" fontId="9" fillId="25" borderId="2"/>
    <xf numFmtId="0" fontId="26" fillId="0" borderId="0"/>
    <xf numFmtId="0" fontId="3" fillId="35" borderId="3"/>
    <xf numFmtId="0" fontId="11" fillId="0" borderId="0"/>
    <xf numFmtId="0" fontId="24" fillId="0" borderId="8"/>
    <xf numFmtId="0" fontId="6" fillId="23" borderId="0"/>
    <xf numFmtId="0" fontId="3" fillId="2" borderId="0"/>
    <xf numFmtId="0" fontId="3" fillId="8" borderId="0"/>
    <xf numFmtId="0" fontId="3" fillId="14" borderId="0"/>
    <xf numFmtId="0" fontId="6" fillId="24" borderId="0"/>
    <xf numFmtId="0" fontId="3" fillId="3" borderId="0"/>
    <xf numFmtId="0" fontId="3" fillId="9" borderId="0"/>
    <xf numFmtId="0" fontId="3" fillId="15" borderId="0"/>
    <xf numFmtId="0" fontId="6" fillId="25" borderId="0"/>
    <xf numFmtId="0" fontId="3" fillId="4" borderId="0"/>
    <xf numFmtId="0" fontId="3" fillId="10" borderId="0"/>
    <xf numFmtId="0" fontId="3" fillId="16" borderId="0"/>
    <xf numFmtId="0" fontId="6" fillId="26" borderId="0"/>
    <xf numFmtId="0" fontId="3" fillId="5" borderId="0"/>
    <xf numFmtId="0" fontId="3" fillId="11" borderId="0"/>
    <xf numFmtId="0" fontId="3" fillId="17" borderId="0"/>
    <xf numFmtId="0" fontId="6" fillId="27" borderId="0"/>
    <xf numFmtId="0" fontId="3" fillId="6" borderId="0"/>
    <xf numFmtId="0" fontId="3" fillId="12" borderId="0"/>
    <xf numFmtId="0" fontId="3" fillId="18" borderId="0"/>
    <xf numFmtId="0" fontId="6" fillId="28" borderId="0"/>
    <xf numFmtId="0" fontId="3" fillId="7" borderId="0"/>
    <xf numFmtId="0" fontId="3" fillId="13" borderId="0"/>
    <xf numFmtId="0" fontId="3" fillId="19" borderId="0"/>
    <xf numFmtId="0" fontId="4" fillId="0" borderId="0"/>
    <xf numFmtId="0" fontId="5" fillId="20" borderId="0"/>
    <xf numFmtId="0" fontId="5" fillId="21" borderId="0"/>
    <xf numFmtId="0" fontId="4" fillId="22" borderId="0"/>
    <xf numFmtId="0" fontId="10" fillId="31" borderId="0"/>
    <xf numFmtId="0" fontId="12" fillId="0" borderId="0"/>
    <xf numFmtId="0" fontId="14" fillId="0" borderId="0"/>
    <xf numFmtId="0" fontId="18" fillId="0" borderId="0"/>
    <xf numFmtId="0" fontId="3" fillId="0" borderId="0"/>
    <xf numFmtId="0" fontId="3" fillId="0" borderId="0"/>
    <xf numFmtId="0" fontId="25" fillId="0" borderId="0"/>
    <xf numFmtId="0" fontId="28" fillId="0" borderId="0"/>
    <xf numFmtId="0" fontId="28" fillId="0" borderId="0"/>
    <xf numFmtId="0" fontId="2" fillId="0" borderId="0"/>
    <xf numFmtId="0" fontId="1" fillId="0" borderId="0"/>
  </cellStyleXfs>
  <cellXfs count="102">
    <xf numFmtId="0" fontId="0" fillId="0" borderId="0" xfId="0"/>
    <xf numFmtId="14" fontId="0" fillId="0" borderId="0" xfId="0" applyNumberFormat="1"/>
    <xf numFmtId="0" fontId="0" fillId="0" borderId="0" xfId="0" applyAlignment="1">
      <alignment wrapText="1"/>
    </xf>
    <xf numFmtId="0" fontId="0" fillId="0" borderId="0" xfId="0" applyFont="1"/>
    <xf numFmtId="0" fontId="0" fillId="0" borderId="0" xfId="0"/>
    <xf numFmtId="0" fontId="24" fillId="0" borderId="0" xfId="0" applyFont="1"/>
    <xf numFmtId="0" fontId="24" fillId="0" borderId="0" xfId="0" applyFont="1" applyAlignment="1">
      <alignment textRotation="90"/>
    </xf>
    <xf numFmtId="0" fontId="24" fillId="0" borderId="0" xfId="0" applyFont="1" applyAlignment="1">
      <alignment textRotation="90" wrapText="1"/>
    </xf>
    <xf numFmtId="0" fontId="24" fillId="0" borderId="0" xfId="0" applyFont="1" applyAlignment="1">
      <alignment wrapText="1"/>
    </xf>
    <xf numFmtId="0" fontId="0" fillId="36" borderId="0" xfId="0" applyFill="1"/>
    <xf numFmtId="0" fontId="0" fillId="37" borderId="0" xfId="0" applyFill="1"/>
    <xf numFmtId="0" fontId="24" fillId="37" borderId="0" xfId="0" applyFont="1" applyFill="1"/>
    <xf numFmtId="0" fontId="0" fillId="0" borderId="0" xfId="0"/>
    <xf numFmtId="0" fontId="0" fillId="0" borderId="0" xfId="0"/>
    <xf numFmtId="0" fontId="0" fillId="0" borderId="0" xfId="0" applyAlignment="1">
      <alignment vertical="center" wrapText="1"/>
    </xf>
    <xf numFmtId="0" fontId="24" fillId="38" borderId="0" xfId="0" applyFont="1" applyFill="1" applyAlignment="1">
      <alignment textRotation="90" wrapText="1"/>
    </xf>
    <xf numFmtId="0" fontId="0" fillId="38" borderId="0" xfId="0" applyFill="1"/>
    <xf numFmtId="0" fontId="24" fillId="39" borderId="0" xfId="0" applyFont="1" applyFill="1" applyAlignment="1">
      <alignment textRotation="90" wrapText="1"/>
    </xf>
    <xf numFmtId="0" fontId="0" fillId="39" borderId="0" xfId="0" applyFill="1"/>
    <xf numFmtId="0" fontId="0" fillId="0" borderId="0" xfId="0" applyFill="1"/>
    <xf numFmtId="0" fontId="0" fillId="0" borderId="0" xfId="0"/>
    <xf numFmtId="0" fontId="29" fillId="0" borderId="0" xfId="53" applyFont="1" applyAlignment="1">
      <alignment wrapText="1"/>
    </xf>
    <xf numFmtId="0" fontId="0" fillId="0" borderId="0" xfId="0"/>
    <xf numFmtId="0" fontId="0" fillId="0" borderId="0" xfId="0"/>
    <xf numFmtId="0" fontId="0" fillId="0" borderId="0" xfId="0" applyAlignment="1">
      <alignment vertical="center"/>
    </xf>
    <xf numFmtId="0" fontId="30" fillId="0" borderId="0" xfId="0" applyFont="1" applyAlignment="1">
      <alignment wrapText="1"/>
    </xf>
    <xf numFmtId="0" fontId="24" fillId="36" borderId="0" xfId="0" applyFont="1" applyFill="1"/>
    <xf numFmtId="0" fontId="24" fillId="37" borderId="0" xfId="0" applyFont="1" applyFill="1" applyAlignment="1">
      <alignment wrapText="1"/>
    </xf>
    <xf numFmtId="0" fontId="29" fillId="0" borderId="9" xfId="54" applyFont="1" applyBorder="1" applyAlignment="1">
      <alignment wrapText="1"/>
    </xf>
    <xf numFmtId="0" fontId="0" fillId="0" borderId="0" xfId="0" applyFill="1" applyBorder="1"/>
    <xf numFmtId="0" fontId="0" fillId="0" borderId="0" xfId="0" applyFill="1" applyBorder="1" applyAlignment="1">
      <alignment wrapText="1"/>
    </xf>
    <xf numFmtId="0" fontId="31" fillId="0" borderId="9" xfId="54" applyFont="1" applyBorder="1" applyAlignment="1">
      <alignment wrapText="1"/>
    </xf>
    <xf numFmtId="0" fontId="24" fillId="41" borderId="0" xfId="0" applyFont="1" applyFill="1" applyAlignment="1">
      <alignment textRotation="90" wrapText="1"/>
    </xf>
    <xf numFmtId="0" fontId="0" fillId="41" borderId="0" xfId="0" applyFill="1"/>
    <xf numFmtId="0" fontId="0" fillId="42" borderId="0" xfId="0" applyFill="1"/>
    <xf numFmtId="0" fontId="24" fillId="43" borderId="0" xfId="0" applyFont="1" applyFill="1"/>
    <xf numFmtId="0" fontId="24" fillId="42" borderId="0" xfId="0" applyFont="1" applyFill="1" applyAlignment="1">
      <alignment textRotation="90" wrapText="1"/>
    </xf>
    <xf numFmtId="0" fontId="24" fillId="44" borderId="0" xfId="0" applyFont="1" applyFill="1"/>
    <xf numFmtId="0" fontId="32" fillId="0" borderId="0" xfId="0" applyFont="1" applyAlignment="1">
      <alignment horizontal="right" wrapText="1"/>
    </xf>
    <xf numFmtId="0" fontId="32" fillId="0" borderId="0" xfId="0" applyFont="1"/>
    <xf numFmtId="0" fontId="33" fillId="0" borderId="0" xfId="0" applyFont="1"/>
    <xf numFmtId="0" fontId="34" fillId="0" borderId="0" xfId="0" applyFont="1" applyAlignment="1">
      <alignment horizontal="right" wrapText="1"/>
    </xf>
    <xf numFmtId="0" fontId="32" fillId="38" borderId="0" xfId="0" applyFont="1" applyFill="1" applyAlignment="1">
      <alignment horizontal="right" wrapText="1"/>
    </xf>
    <xf numFmtId="0" fontId="34" fillId="38" borderId="0" xfId="0" applyFont="1" applyFill="1" applyAlignment="1">
      <alignment horizontal="right" wrapText="1"/>
    </xf>
    <xf numFmtId="0" fontId="32" fillId="39" borderId="0" xfId="0" applyFont="1" applyFill="1" applyAlignment="1">
      <alignment horizontal="right" wrapText="1"/>
    </xf>
    <xf numFmtId="0" fontId="34" fillId="39" borderId="0" xfId="0" applyFont="1" applyFill="1" applyAlignment="1">
      <alignment horizontal="right" wrapText="1"/>
    </xf>
    <xf numFmtId="0" fontId="24" fillId="39" borderId="0" xfId="0" applyFont="1" applyFill="1" applyAlignment="1">
      <alignment wrapText="1"/>
    </xf>
    <xf numFmtId="0" fontId="32" fillId="39" borderId="0" xfId="0" applyFont="1" applyFill="1"/>
    <xf numFmtId="0" fontId="24" fillId="42" borderId="0" xfId="0" applyFont="1" applyFill="1" applyAlignment="1">
      <alignment wrapText="1"/>
    </xf>
    <xf numFmtId="0" fontId="32" fillId="42" borderId="0" xfId="0" applyFont="1" applyFill="1" applyAlignment="1">
      <alignment horizontal="right" wrapText="1"/>
    </xf>
    <xf numFmtId="0" fontId="32" fillId="42" borderId="0" xfId="0" applyFont="1" applyFill="1"/>
    <xf numFmtId="0" fontId="34" fillId="42" borderId="0" xfId="0" applyFont="1" applyFill="1" applyAlignment="1">
      <alignment horizontal="right" wrapText="1"/>
    </xf>
    <xf numFmtId="3" fontId="2" fillId="0" borderId="0" xfId="55" applyNumberFormat="1"/>
    <xf numFmtId="3" fontId="36" fillId="0" borderId="0" xfId="55" applyNumberFormat="1" applyFont="1"/>
    <xf numFmtId="3" fontId="2" fillId="0" borderId="0" xfId="55" applyNumberFormat="1" applyAlignment="1">
      <alignment wrapText="1"/>
    </xf>
    <xf numFmtId="3" fontId="42" fillId="0" borderId="0" xfId="55" applyNumberFormat="1" applyFont="1" applyAlignment="1">
      <alignment wrapText="1"/>
    </xf>
    <xf numFmtId="3" fontId="43" fillId="0" borderId="0" xfId="55" applyNumberFormat="1" applyFont="1"/>
    <xf numFmtId="3" fontId="35" fillId="0" borderId="0" xfId="55" applyNumberFormat="1" applyFont="1" applyFill="1" applyBorder="1" applyAlignment="1">
      <alignment wrapText="1"/>
    </xf>
    <xf numFmtId="49" fontId="35" fillId="0" borderId="0" xfId="55" applyNumberFormat="1" applyFont="1" applyFill="1" applyBorder="1"/>
    <xf numFmtId="3" fontId="35" fillId="0" borderId="0" xfId="55" applyNumberFormat="1" applyFont="1" applyFill="1" applyBorder="1"/>
    <xf numFmtId="3" fontId="37" fillId="0" borderId="0" xfId="55" applyNumberFormat="1" applyFont="1" applyFill="1" applyBorder="1"/>
    <xf numFmtId="3" fontId="38" fillId="0" borderId="0" xfId="55" applyNumberFormat="1" applyFont="1" applyFill="1" applyBorder="1" applyAlignment="1">
      <alignment wrapText="1"/>
    </xf>
    <xf numFmtId="3" fontId="37" fillId="0" borderId="0" xfId="55" applyNumberFormat="1" applyFont="1" applyFill="1" applyBorder="1" applyAlignment="1">
      <alignment wrapText="1"/>
    </xf>
    <xf numFmtId="3" fontId="38" fillId="0" borderId="0" xfId="55" applyNumberFormat="1" applyFont="1" applyFill="1" applyBorder="1" applyAlignment="1">
      <alignment horizontal="center" wrapText="1"/>
    </xf>
    <xf numFmtId="3" fontId="41" fillId="0" borderId="0" xfId="55" applyNumberFormat="1" applyFont="1" applyFill="1" applyBorder="1"/>
    <xf numFmtId="3" fontId="35" fillId="40" borderId="0" xfId="55" applyNumberFormat="1" applyFont="1" applyFill="1" applyBorder="1"/>
    <xf numFmtId="3" fontId="37" fillId="40" borderId="0" xfId="55" applyNumberFormat="1" applyFont="1" applyFill="1" applyBorder="1" applyAlignment="1">
      <alignment wrapText="1"/>
    </xf>
    <xf numFmtId="3" fontId="37" fillId="40" borderId="0" xfId="55" applyNumberFormat="1" applyFont="1" applyFill="1" applyBorder="1"/>
    <xf numFmtId="3" fontId="35" fillId="45" borderId="0" xfId="55" applyNumberFormat="1" applyFont="1" applyFill="1" applyBorder="1"/>
    <xf numFmtId="3" fontId="37" fillId="45" borderId="0" xfId="55" applyNumberFormat="1" applyFont="1" applyFill="1" applyBorder="1" applyAlignment="1">
      <alignment wrapText="1"/>
    </xf>
    <xf numFmtId="3" fontId="35" fillId="46" borderId="0" xfId="55" applyNumberFormat="1" applyFont="1" applyFill="1" applyBorder="1"/>
    <xf numFmtId="3" fontId="40" fillId="46" borderId="0" xfId="55" applyNumberFormat="1" applyFont="1" applyFill="1" applyBorder="1" applyAlignment="1">
      <alignment wrapText="1"/>
    </xf>
    <xf numFmtId="3" fontId="40" fillId="46" borderId="0" xfId="55" applyNumberFormat="1" applyFont="1" applyFill="1" applyBorder="1"/>
    <xf numFmtId="49" fontId="35" fillId="42" borderId="0" xfId="55" applyNumberFormat="1" applyFont="1" applyFill="1" applyBorder="1"/>
    <xf numFmtId="3" fontId="37" fillId="42" borderId="0" xfId="55" applyNumberFormat="1" applyFont="1" applyFill="1" applyBorder="1" applyAlignment="1">
      <alignment wrapText="1"/>
    </xf>
    <xf numFmtId="3" fontId="37" fillId="42" borderId="0" xfId="55" applyNumberFormat="1" applyFont="1" applyFill="1" applyBorder="1"/>
    <xf numFmtId="0" fontId="1" fillId="0" borderId="0" xfId="56"/>
    <xf numFmtId="0" fontId="1" fillId="0" borderId="0" xfId="56" applyFont="1"/>
    <xf numFmtId="0" fontId="44" fillId="0" borderId="0" xfId="56" applyFont="1" applyFill="1" applyBorder="1" applyAlignment="1">
      <alignment wrapText="1"/>
    </xf>
    <xf numFmtId="0" fontId="44" fillId="0" borderId="0" xfId="56" applyFont="1" applyFill="1" applyBorder="1" applyAlignment="1">
      <alignment horizontal="center"/>
    </xf>
    <xf numFmtId="0" fontId="45" fillId="0" borderId="0" xfId="56" applyFont="1" applyFill="1" applyBorder="1" applyAlignment="1">
      <alignment wrapText="1"/>
    </xf>
    <xf numFmtId="0" fontId="44" fillId="0" borderId="0" xfId="56" applyFont="1" applyFill="1" applyBorder="1" applyAlignment="1">
      <alignment vertical="top" wrapText="1"/>
    </xf>
    <xf numFmtId="0" fontId="46" fillId="0" borderId="0" xfId="56" applyFont="1" applyFill="1" applyBorder="1" applyAlignment="1">
      <alignment vertical="top" wrapText="1"/>
    </xf>
    <xf numFmtId="3" fontId="45" fillId="0" borderId="0" xfId="56" applyNumberFormat="1" applyFont="1" applyFill="1" applyBorder="1"/>
    <xf numFmtId="0" fontId="45" fillId="0" borderId="0" xfId="56" applyFont="1" applyFill="1" applyBorder="1"/>
    <xf numFmtId="0" fontId="47" fillId="0" borderId="0" xfId="56" applyFont="1" applyFill="1" applyBorder="1"/>
    <xf numFmtId="3" fontId="44" fillId="0" borderId="0" xfId="56" applyNumberFormat="1" applyFont="1" applyFill="1" applyBorder="1" applyAlignment="1">
      <alignment wrapText="1"/>
    </xf>
    <xf numFmtId="3" fontId="45" fillId="0" borderId="0" xfId="56" applyNumberFormat="1" applyFont="1" applyFill="1" applyBorder="1" applyAlignment="1">
      <alignment wrapText="1"/>
    </xf>
    <xf numFmtId="3" fontId="48" fillId="0" borderId="0" xfId="56" applyNumberFormat="1" applyFont="1" applyFill="1" applyBorder="1"/>
    <xf numFmtId="164" fontId="45" fillId="0" borderId="0" xfId="56" applyNumberFormat="1" applyFont="1" applyFill="1" applyBorder="1"/>
    <xf numFmtId="0" fontId="45" fillId="0" borderId="0" xfId="56" applyFont="1" applyFill="1" applyBorder="1" applyAlignment="1">
      <alignment horizontal="center"/>
    </xf>
    <xf numFmtId="0" fontId="45" fillId="0" borderId="0" xfId="56" applyFont="1" applyFill="1" applyBorder="1" applyAlignment="1">
      <alignment vertical="top" wrapText="1"/>
    </xf>
    <xf numFmtId="0" fontId="48" fillId="0" borderId="0" xfId="56" applyFont="1" applyFill="1" applyBorder="1" applyAlignment="1">
      <alignment vertical="top" wrapText="1"/>
    </xf>
    <xf numFmtId="1" fontId="45" fillId="0" borderId="0" xfId="56" applyNumberFormat="1" applyFont="1" applyFill="1" applyBorder="1"/>
    <xf numFmtId="3" fontId="1" fillId="0" borderId="0" xfId="56" applyNumberFormat="1"/>
    <xf numFmtId="1" fontId="0" fillId="0" borderId="0" xfId="0" applyNumberFormat="1"/>
    <xf numFmtId="0" fontId="0" fillId="0" borderId="0" xfId="0" applyFont="1" applyAlignment="1">
      <alignment wrapText="1"/>
    </xf>
    <xf numFmtId="0" fontId="24" fillId="0" borderId="0" xfId="0" applyFont="1" applyFill="1" applyAlignment="1">
      <alignment wrapText="1"/>
    </xf>
    <xf numFmtId="1" fontId="24" fillId="0" borderId="0" xfId="0" applyNumberFormat="1" applyFont="1" applyFill="1"/>
    <xf numFmtId="0" fontId="24" fillId="0" borderId="0" xfId="0" applyFont="1" applyFill="1"/>
    <xf numFmtId="2" fontId="0" fillId="0" borderId="0" xfId="0" applyNumberFormat="1"/>
    <xf numFmtId="0" fontId="3" fillId="0" borderId="0" xfId="0" applyFont="1" applyAlignment="1">
      <alignment wrapText="1"/>
    </xf>
  </cellXfs>
  <cellStyles count="5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 xfId="42" xr:uid="{00000000-0005-0000-0000-000012000000}"/>
    <cellStyle name="Accent 1" xfId="43" xr:uid="{00000000-0005-0000-0000-000013000000}"/>
    <cellStyle name="Accent 2" xfId="44" xr:uid="{00000000-0005-0000-0000-000014000000}"/>
    <cellStyle name="Accent 3" xfId="45" xr:uid="{00000000-0005-0000-0000-000015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rror" xfId="46" xr:uid="{00000000-0005-0000-0000-00001F000000}"/>
    <cellStyle name="Explanatory Text" xfId="16" builtinId="53" customBuiltin="1"/>
    <cellStyle name="Footnote" xfId="47" xr:uid="{00000000-0005-0000-0000-000021000000}"/>
    <cellStyle name="Good" xfId="6" builtinId="26" customBuiltin="1"/>
    <cellStyle name="Heading" xfId="48" xr:uid="{00000000-0005-0000-0000-000023000000}"/>
    <cellStyle name="Heading 1" xfId="2" builtinId="16" customBuiltin="1"/>
    <cellStyle name="Heading 2" xfId="3" builtinId="17" customBuiltin="1"/>
    <cellStyle name="Heading 3" xfId="4" builtinId="18" customBuiltin="1"/>
    <cellStyle name="Heading 4" xfId="5" builtinId="19" customBuiltin="1"/>
    <cellStyle name="Hyperlink" xfId="49" xr:uid="{00000000-0005-0000-0000-000028000000}"/>
    <cellStyle name="Input" xfId="9" builtinId="20" customBuiltin="1"/>
    <cellStyle name="Linked Cell" xfId="12" builtinId="24" customBuiltin="1"/>
    <cellStyle name="Neutral" xfId="8" builtinId="28" customBuiltin="1"/>
    <cellStyle name="Normal" xfId="0" builtinId="0" customBuiltin="1"/>
    <cellStyle name="Normal 2" xfId="55" xr:uid="{543D8233-8BC1-486F-951D-DFCEAE74602A}"/>
    <cellStyle name="Normal 3" xfId="56" xr:uid="{FBD2736E-5E34-4D73-8D62-9C1EA9BF3063}"/>
    <cellStyle name="Normal_5 to 9" xfId="54" xr:uid="{B02C0ECD-5F0C-47DC-B1AF-0267A7C958C5}"/>
    <cellStyle name="Normal_Allocations" xfId="53" xr:uid="{60D1C8A4-103B-4F8B-95CA-E427A1DC256B}"/>
    <cellStyle name="Note" xfId="15" builtinId="10" customBuiltin="1"/>
    <cellStyle name="Output" xfId="10" builtinId="21" customBuiltin="1"/>
    <cellStyle name="Status" xfId="50" xr:uid="{00000000-0005-0000-0000-00002F000000}"/>
    <cellStyle name="Text" xfId="51" xr:uid="{00000000-0005-0000-0000-000030000000}"/>
    <cellStyle name="Title" xfId="1" builtinId="15" customBuiltin="1"/>
    <cellStyle name="Total" xfId="17" builtinId="25" customBuiltin="1"/>
    <cellStyle name="Warning" xfId="52" xr:uid="{00000000-0005-0000-0000-000033000000}"/>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lineChart>
        <c:grouping val="standard"/>
        <c:varyColors val="0"/>
        <c:ser>
          <c:idx val="1"/>
          <c:order val="0"/>
          <c:tx>
            <c:strRef>
              <c:f>'LP 2001 - 2026'!$A$11</c:f>
              <c:strCache>
                <c:ptCount val="1"/>
                <c:pt idx="0">
                  <c:v>Percentage  above / below cumulative traget</c:v>
                </c:pt>
              </c:strCache>
            </c:strRef>
          </c:tx>
          <c:spPr>
            <a:ln>
              <a:solidFill>
                <a:schemeClr val="accent1"/>
              </a:solidFill>
            </a:ln>
          </c:spPr>
          <c:marker>
            <c:symbol val="none"/>
          </c:marker>
          <c:cat>
            <c:strRef>
              <c:f>'LP 2001 - 2026'!$B$2:$N$2</c:f>
              <c:strCache>
                <c:ptCount val="1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strCache>
            </c:strRef>
          </c:cat>
          <c:val>
            <c:numRef>
              <c:f>'LP 2001 - 2026'!$B$11:$N$11</c:f>
              <c:numCache>
                <c:formatCode>#,##0.0</c:formatCode>
                <c:ptCount val="13"/>
                <c:pt idx="0">
                  <c:v>80.606060606060609</c:v>
                </c:pt>
                <c:pt idx="1">
                  <c:v>88.939393939393938</c:v>
                </c:pt>
                <c:pt idx="2">
                  <c:v>100.45454545454547</c:v>
                </c:pt>
                <c:pt idx="3">
                  <c:v>106.40151515151514</c:v>
                </c:pt>
                <c:pt idx="4">
                  <c:v>105.81818181818181</c:v>
                </c:pt>
                <c:pt idx="5">
                  <c:v>104.26767676767676</c:v>
                </c:pt>
                <c:pt idx="6">
                  <c:v>113.11688311688313</c:v>
                </c:pt>
                <c:pt idx="7">
                  <c:v>109.86742424242424</c:v>
                </c:pt>
                <c:pt idx="8">
                  <c:v>102.94612794612794</c:v>
                </c:pt>
                <c:pt idx="9">
                  <c:v>101.13636363636364</c:v>
                </c:pt>
                <c:pt idx="10">
                  <c:v>100.53719008264463</c:v>
                </c:pt>
                <c:pt idx="11">
                  <c:v>96.224747474747474</c:v>
                </c:pt>
                <c:pt idx="12">
                  <c:v>94.324009324009324</c:v>
                </c:pt>
              </c:numCache>
            </c:numRef>
          </c:val>
          <c:smooth val="0"/>
          <c:extLst>
            <c:ext xmlns:c16="http://schemas.microsoft.com/office/drawing/2014/chart" uri="{C3380CC4-5D6E-409C-BE32-E72D297353CC}">
              <c16:uniqueId val="{00000000-0BF5-481A-8713-494242FD397F}"/>
            </c:ext>
          </c:extLst>
        </c:ser>
        <c:dLbls>
          <c:showLegendKey val="0"/>
          <c:showVal val="0"/>
          <c:showCatName val="0"/>
          <c:showSerName val="0"/>
          <c:showPercent val="0"/>
          <c:showBubbleSize val="0"/>
        </c:dLbls>
        <c:smooth val="0"/>
        <c:axId val="1241558368"/>
        <c:axId val="1"/>
      </c:lineChart>
      <c:catAx>
        <c:axId val="124155836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Percent %</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41558368"/>
        <c:crosses val="autoZero"/>
        <c:crossBetween val="between"/>
        <c:majorUnit val="10"/>
      </c:valAx>
    </c:plotArea>
    <c:legend>
      <c:legendPos val="r"/>
      <c:overlay val="0"/>
      <c:txPr>
        <a:bodyPr/>
        <a:lstStyle/>
        <a:p>
          <a:pPr>
            <a:defRPr sz="6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Local</a:t>
            </a:r>
            <a:r>
              <a:rPr lang="en-GB" baseline="0"/>
              <a:t> Plan Hosuing Trajectory 2019/20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Completions</c:v>
          </c:tx>
          <c:spPr>
            <a:solidFill>
              <a:schemeClr val="accent6">
                <a:lumMod val="40000"/>
                <a:lumOff val="60000"/>
              </a:schemeClr>
            </a:solidFill>
            <a:ln>
              <a:solidFill>
                <a:schemeClr val="accent6"/>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'LP 2001 - 2026'!$B$2:$Z$2</c:f>
              <c:strCache>
                <c:ptCount val="25"/>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pt idx="23">
                  <c:v>2024/25</c:v>
                </c:pt>
                <c:pt idx="24">
                  <c:v>2025/26</c:v>
                </c:pt>
              </c:strCache>
            </c:strRef>
          </c:cat>
          <c:val>
            <c:numRef>
              <c:f>'LP 2001 - 2026'!$B$3:$Z$3</c:f>
              <c:numCache>
                <c:formatCode>#,##0</c:formatCode>
                <c:ptCount val="25"/>
                <c:pt idx="0">
                  <c:v>532</c:v>
                </c:pt>
                <c:pt idx="1">
                  <c:v>642</c:v>
                </c:pt>
                <c:pt idx="2">
                  <c:v>815</c:v>
                </c:pt>
                <c:pt idx="3">
                  <c:v>820</c:v>
                </c:pt>
                <c:pt idx="4">
                  <c:v>683</c:v>
                </c:pt>
                <c:pt idx="5">
                  <c:v>637</c:v>
                </c:pt>
                <c:pt idx="6">
                  <c:v>1097</c:v>
                </c:pt>
                <c:pt idx="7">
                  <c:v>575</c:v>
                </c:pt>
                <c:pt idx="8" formatCode="General">
                  <c:v>314</c:v>
                </c:pt>
                <c:pt idx="9" formatCode="General">
                  <c:v>560</c:v>
                </c:pt>
                <c:pt idx="10" formatCode="General">
                  <c:v>624</c:v>
                </c:pt>
                <c:pt idx="11" formatCode="General">
                  <c:v>322</c:v>
                </c:pt>
                <c:pt idx="12" formatCode="General">
                  <c:v>472</c:v>
                </c:pt>
                <c:pt idx="13" formatCode="General">
                  <c:v>313</c:v>
                </c:pt>
                <c:pt idx="14" formatCode="General">
                  <c:v>520</c:v>
                </c:pt>
                <c:pt idx="15" formatCode="General">
                  <c:v>395</c:v>
                </c:pt>
                <c:pt idx="16" formatCode="General">
                  <c:v>384</c:v>
                </c:pt>
                <c:pt idx="17" formatCode="General">
                  <c:v>342</c:v>
                </c:pt>
                <c:pt idx="18" formatCode="General">
                  <c:v>591</c:v>
                </c:pt>
              </c:numCache>
            </c:numRef>
          </c:val>
          <c:extLst>
            <c:ext xmlns:c16="http://schemas.microsoft.com/office/drawing/2014/chart" uri="{C3380CC4-5D6E-409C-BE32-E72D297353CC}">
              <c16:uniqueId val="{00000000-FBBD-40D8-8E30-58A8E07A62BE}"/>
            </c:ext>
          </c:extLst>
        </c:ser>
        <c:ser>
          <c:idx val="1"/>
          <c:order val="1"/>
          <c:tx>
            <c:v>Future Completions</c:v>
          </c:tx>
          <c:spPr>
            <a:solidFill>
              <a:schemeClr val="accent1">
                <a:lumMod val="60000"/>
                <a:lumOff val="40000"/>
              </a:schemeClr>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'LP 2001 - 2026'!$B$2:$Z$2</c:f>
              <c:strCache>
                <c:ptCount val="25"/>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pt idx="23">
                  <c:v>2024/25</c:v>
                </c:pt>
                <c:pt idx="24">
                  <c:v>2025/26</c:v>
                </c:pt>
              </c:strCache>
            </c:strRef>
          </c:cat>
          <c:val>
            <c:numRef>
              <c:f>'LP 2001 - 2026'!$B$4:$Z$4</c:f>
              <c:numCache>
                <c:formatCode>#,##0</c:formatCode>
                <c:ptCount val="25"/>
                <c:pt idx="19">
                  <c:v>757</c:v>
                </c:pt>
                <c:pt idx="20">
                  <c:v>935</c:v>
                </c:pt>
                <c:pt idx="21">
                  <c:v>881</c:v>
                </c:pt>
                <c:pt idx="22">
                  <c:v>1141</c:v>
                </c:pt>
                <c:pt idx="23">
                  <c:v>1029</c:v>
                </c:pt>
                <c:pt idx="24">
                  <c:v>978</c:v>
                </c:pt>
              </c:numCache>
            </c:numRef>
          </c:val>
          <c:extLst>
            <c:ext xmlns:c16="http://schemas.microsoft.com/office/drawing/2014/chart" uri="{C3380CC4-5D6E-409C-BE32-E72D297353CC}">
              <c16:uniqueId val="{00000001-FBBD-40D8-8E30-58A8E07A62BE}"/>
            </c:ext>
          </c:extLst>
        </c:ser>
        <c:dLbls>
          <c:showLegendKey val="0"/>
          <c:showVal val="0"/>
          <c:showCatName val="0"/>
          <c:showSerName val="0"/>
          <c:showPercent val="0"/>
          <c:showBubbleSize val="0"/>
        </c:dLbls>
        <c:gapWidth val="219"/>
        <c:overlap val="-27"/>
        <c:axId val="413381184"/>
        <c:axId val="417811424"/>
      </c:barChart>
      <c:lineChart>
        <c:grouping val="standard"/>
        <c:varyColors val="0"/>
        <c:ser>
          <c:idx val="2"/>
          <c:order val="2"/>
          <c:tx>
            <c:v>Annualised Requirement</c:v>
          </c:tx>
          <c:spPr>
            <a:ln w="28575" cap="rnd">
              <a:solidFill>
                <a:schemeClr val="accent4"/>
              </a:solidFill>
              <a:round/>
            </a:ln>
            <a:effectLst/>
          </c:spPr>
          <c:marker>
            <c:symbol val="none"/>
          </c:marker>
          <c:cat>
            <c:strRef>
              <c:f>'LP 2001 - 2026'!$B$2:$Z$2</c:f>
              <c:strCache>
                <c:ptCount val="25"/>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pt idx="23">
                  <c:v>2024/25</c:v>
                </c:pt>
                <c:pt idx="24">
                  <c:v>2025/26</c:v>
                </c:pt>
              </c:strCache>
            </c:strRef>
          </c:cat>
          <c:val>
            <c:numRef>
              <c:f>'LP 2001 - 2026'!$B$8:$Z$8</c:f>
              <c:numCache>
                <c:formatCode>#,##0</c:formatCode>
                <c:ptCount val="25"/>
                <c:pt idx="0">
                  <c:v>665.33333333333337</c:v>
                </c:pt>
                <c:pt idx="1">
                  <c:v>666.3478260869565</c:v>
                </c:pt>
                <c:pt idx="2">
                  <c:v>659.59090909090912</c:v>
                </c:pt>
                <c:pt idx="3">
                  <c:v>651.95238095238096</c:v>
                </c:pt>
                <c:pt idx="4">
                  <c:v>650.4</c:v>
                </c:pt>
                <c:pt idx="5">
                  <c:v>651.10526315789468</c:v>
                </c:pt>
                <c:pt idx="6">
                  <c:v>626.33333333333337</c:v>
                </c:pt>
                <c:pt idx="7">
                  <c:v>629.35294117647061</c:v>
                </c:pt>
                <c:pt idx="8">
                  <c:v>649.0625</c:v>
                </c:pt>
                <c:pt idx="9">
                  <c:v>655</c:v>
                </c:pt>
                <c:pt idx="10">
                  <c:v>657.21428571428567</c:v>
                </c:pt>
                <c:pt idx="11">
                  <c:v>683</c:v>
                </c:pt>
                <c:pt idx="12">
                  <c:v>700.58333333333337</c:v>
                </c:pt>
                <c:pt idx="13">
                  <c:v>735.81818181818187</c:v>
                </c:pt>
                <c:pt idx="14">
                  <c:v>757.4</c:v>
                </c:pt>
                <c:pt idx="15">
                  <c:v>797.66666666666663</c:v>
                </c:pt>
                <c:pt idx="16">
                  <c:v>849.375</c:v>
                </c:pt>
                <c:pt idx="17">
                  <c:v>921.85714285714289</c:v>
                </c:pt>
                <c:pt idx="18">
                  <c:v>977</c:v>
                </c:pt>
                <c:pt idx="19">
                  <c:v>914.6</c:v>
                </c:pt>
                <c:pt idx="20">
                  <c:v>749</c:v>
                </c:pt>
                <c:pt idx="21">
                  <c:v>433.33333333333331</c:v>
                </c:pt>
                <c:pt idx="22">
                  <c:v>0</c:v>
                </c:pt>
                <c:pt idx="23">
                  <c:v>0</c:v>
                </c:pt>
                <c:pt idx="24">
                  <c:v>0</c:v>
                </c:pt>
              </c:numCache>
            </c:numRef>
          </c:val>
          <c:smooth val="0"/>
          <c:extLst>
            <c:ext xmlns:c16="http://schemas.microsoft.com/office/drawing/2014/chart" uri="{C3380CC4-5D6E-409C-BE32-E72D297353CC}">
              <c16:uniqueId val="{00000002-FBBD-40D8-8E30-58A8E07A62BE}"/>
            </c:ext>
          </c:extLst>
        </c:ser>
        <c:ser>
          <c:idx val="3"/>
          <c:order val="3"/>
          <c:tx>
            <c:v>CS Target</c:v>
          </c:tx>
          <c:spPr>
            <a:ln w="28575" cap="rnd">
              <a:solidFill>
                <a:srgbClr val="C00000"/>
              </a:solidFill>
              <a:round/>
            </a:ln>
            <a:effectLst/>
          </c:spPr>
          <c:marker>
            <c:symbol val="none"/>
          </c:marker>
          <c:cat>
            <c:strRef>
              <c:f>'LP 2001 - 2026'!$B$2:$Z$2</c:f>
              <c:strCache>
                <c:ptCount val="25"/>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pt idx="23">
                  <c:v>2024/25</c:v>
                </c:pt>
                <c:pt idx="24">
                  <c:v>2025/26</c:v>
                </c:pt>
              </c:strCache>
            </c:strRef>
          </c:cat>
          <c:val>
            <c:numRef>
              <c:f>'LP 2001 - 2026'!$B$9:$Z$9</c:f>
              <c:numCache>
                <c:formatCode>#,##0</c:formatCode>
                <c:ptCount val="25"/>
                <c:pt idx="0">
                  <c:v>660</c:v>
                </c:pt>
                <c:pt idx="1">
                  <c:v>660</c:v>
                </c:pt>
                <c:pt idx="2">
                  <c:v>660</c:v>
                </c:pt>
                <c:pt idx="3">
                  <c:v>660</c:v>
                </c:pt>
                <c:pt idx="4">
                  <c:v>660</c:v>
                </c:pt>
                <c:pt idx="5">
                  <c:v>660</c:v>
                </c:pt>
                <c:pt idx="6">
                  <c:v>660</c:v>
                </c:pt>
                <c:pt idx="7">
                  <c:v>660</c:v>
                </c:pt>
                <c:pt idx="8">
                  <c:v>660</c:v>
                </c:pt>
                <c:pt idx="9">
                  <c:v>660</c:v>
                </c:pt>
                <c:pt idx="10">
                  <c:v>660</c:v>
                </c:pt>
                <c:pt idx="11">
                  <c:v>660</c:v>
                </c:pt>
                <c:pt idx="12">
                  <c:v>660</c:v>
                </c:pt>
                <c:pt idx="13">
                  <c:v>660</c:v>
                </c:pt>
                <c:pt idx="14">
                  <c:v>660</c:v>
                </c:pt>
                <c:pt idx="15">
                  <c:v>660</c:v>
                </c:pt>
                <c:pt idx="16">
                  <c:v>660</c:v>
                </c:pt>
                <c:pt idx="17">
                  <c:v>660</c:v>
                </c:pt>
                <c:pt idx="18">
                  <c:v>660</c:v>
                </c:pt>
                <c:pt idx="19">
                  <c:v>660</c:v>
                </c:pt>
                <c:pt idx="20">
                  <c:v>660</c:v>
                </c:pt>
                <c:pt idx="21">
                  <c:v>660</c:v>
                </c:pt>
                <c:pt idx="22">
                  <c:v>660</c:v>
                </c:pt>
                <c:pt idx="23">
                  <c:v>660</c:v>
                </c:pt>
                <c:pt idx="24">
                  <c:v>660</c:v>
                </c:pt>
              </c:numCache>
            </c:numRef>
          </c:val>
          <c:smooth val="0"/>
          <c:extLst>
            <c:ext xmlns:c16="http://schemas.microsoft.com/office/drawing/2014/chart" uri="{C3380CC4-5D6E-409C-BE32-E72D297353CC}">
              <c16:uniqueId val="{00000003-FBBD-40D8-8E30-58A8E07A62BE}"/>
            </c:ext>
          </c:extLst>
        </c:ser>
        <c:dLbls>
          <c:showLegendKey val="0"/>
          <c:showVal val="0"/>
          <c:showCatName val="0"/>
          <c:showSerName val="0"/>
          <c:showPercent val="0"/>
          <c:showBubbleSize val="0"/>
        </c:dLbls>
        <c:marker val="1"/>
        <c:smooth val="0"/>
        <c:axId val="413381184"/>
        <c:axId val="417811424"/>
      </c:lineChart>
      <c:catAx>
        <c:axId val="41338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811424"/>
        <c:crosses val="autoZero"/>
        <c:auto val="1"/>
        <c:lblAlgn val="ctr"/>
        <c:lblOffset val="100"/>
        <c:noMultiLvlLbl val="0"/>
      </c:catAx>
      <c:valAx>
        <c:axId val="417811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381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lineChart>
        <c:grouping val="standard"/>
        <c:varyColors val="0"/>
        <c:ser>
          <c:idx val="1"/>
          <c:order val="0"/>
          <c:spPr>
            <a:ln>
              <a:solidFill>
                <a:schemeClr val="accent1"/>
              </a:solidFill>
            </a:ln>
          </c:spPr>
          <c:marker>
            <c:symbol val="none"/>
          </c:marker>
          <c:val>
            <c:numRef>
              <c:f>'LPr 2016 -2036'!#REF!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'LPr 2016 -2036'!#REF!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'LPr 2016 -2036'!#REF!</c15:sqref>
                        </c15:formulaRef>
                      </c:ext>
                    </c:extLst>
                  </c:multiLvlStrRef>
                </c15:cat>
              </c15:filteredCategoryTitle>
            </c:ext>
            <c:ext xmlns:c16="http://schemas.microsoft.com/office/drawing/2014/chart" uri="{C3380CC4-5D6E-409C-BE32-E72D297353CC}">
              <c16:uniqueId val="{00000000-D17E-4ACC-9F15-A9E69D3A07F2}"/>
            </c:ext>
          </c:extLst>
        </c:ser>
        <c:dLbls>
          <c:showLegendKey val="0"/>
          <c:showVal val="0"/>
          <c:showCatName val="0"/>
          <c:showSerName val="0"/>
          <c:showPercent val="0"/>
          <c:showBubbleSize val="0"/>
        </c:dLbls>
        <c:smooth val="0"/>
        <c:axId val="1241558368"/>
        <c:axId val="1"/>
      </c:lineChart>
      <c:catAx>
        <c:axId val="124155836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Percent %</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41558368"/>
        <c:crosses val="autoZero"/>
        <c:crossBetween val="between"/>
        <c:majorUnit val="10"/>
      </c:valAx>
    </c:plotArea>
    <c:legend>
      <c:legendPos val="r"/>
      <c:overlay val="0"/>
      <c:txPr>
        <a:bodyPr/>
        <a:lstStyle/>
        <a:p>
          <a:pPr>
            <a:defRPr sz="6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Local</a:t>
            </a:r>
            <a:r>
              <a:rPr lang="en-US" baseline="0"/>
              <a:t> Plan review Housing Trajectory 2019/20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Completions</c:v>
          </c:tx>
          <c:spPr>
            <a:solidFill>
              <a:schemeClr val="accent6">
                <a:lumMod val="60000"/>
                <a:lumOff val="40000"/>
              </a:schemeClr>
            </a:solidFill>
            <a:ln>
              <a:solidFill>
                <a:schemeClr val="accent6"/>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'LPr 2016 -2036'!$B$2:$U$2</c:f>
              <c:strCache>
                <c:ptCount val="20"/>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pt idx="13">
                  <c:v>2029/30</c:v>
                </c:pt>
                <c:pt idx="14">
                  <c:v>2030/31</c:v>
                </c:pt>
                <c:pt idx="15">
                  <c:v>2031/32</c:v>
                </c:pt>
                <c:pt idx="16">
                  <c:v>2032/33</c:v>
                </c:pt>
                <c:pt idx="17">
                  <c:v>2033/34</c:v>
                </c:pt>
                <c:pt idx="18">
                  <c:v>2034/35</c:v>
                </c:pt>
                <c:pt idx="19">
                  <c:v>2035/36</c:v>
                </c:pt>
              </c:strCache>
            </c:strRef>
          </c:cat>
          <c:val>
            <c:numRef>
              <c:f>'LPr 2016 -2036'!$B$3:$U$3</c:f>
              <c:numCache>
                <c:formatCode>General</c:formatCode>
                <c:ptCount val="20"/>
                <c:pt idx="0">
                  <c:v>395</c:v>
                </c:pt>
                <c:pt idx="1">
                  <c:v>384</c:v>
                </c:pt>
                <c:pt idx="2">
                  <c:v>432</c:v>
                </c:pt>
                <c:pt idx="3">
                  <c:v>591</c:v>
                </c:pt>
              </c:numCache>
            </c:numRef>
          </c:val>
          <c:extLst>
            <c:ext xmlns:c16="http://schemas.microsoft.com/office/drawing/2014/chart" uri="{C3380CC4-5D6E-409C-BE32-E72D297353CC}">
              <c16:uniqueId val="{00000000-B85C-4904-B2C1-9B0E4D831D50}"/>
            </c:ext>
          </c:extLst>
        </c:ser>
        <c:ser>
          <c:idx val="1"/>
          <c:order val="1"/>
          <c:tx>
            <c:v>Future Completions</c:v>
          </c:tx>
          <c:spPr>
            <a:solidFill>
              <a:schemeClr val="accent1">
                <a:lumMod val="60000"/>
                <a:lumOff val="40000"/>
              </a:schemeClr>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'LPr 2016 -2036'!$B$2:$U$2</c:f>
              <c:strCache>
                <c:ptCount val="20"/>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pt idx="13">
                  <c:v>2029/30</c:v>
                </c:pt>
                <c:pt idx="14">
                  <c:v>2030/31</c:v>
                </c:pt>
                <c:pt idx="15">
                  <c:v>2031/32</c:v>
                </c:pt>
                <c:pt idx="16">
                  <c:v>2032/33</c:v>
                </c:pt>
                <c:pt idx="17">
                  <c:v>2033/34</c:v>
                </c:pt>
                <c:pt idx="18">
                  <c:v>2034/35</c:v>
                </c:pt>
                <c:pt idx="19">
                  <c:v>2035/36</c:v>
                </c:pt>
              </c:strCache>
            </c:strRef>
          </c:cat>
          <c:val>
            <c:numRef>
              <c:f>'LPr 2016 -2036'!$B$4:$U$4</c:f>
              <c:numCache>
                <c:formatCode>#,##0</c:formatCode>
                <c:ptCount val="20"/>
                <c:pt idx="4">
                  <c:v>757</c:v>
                </c:pt>
                <c:pt idx="5">
                  <c:v>935</c:v>
                </c:pt>
                <c:pt idx="6">
                  <c:v>881</c:v>
                </c:pt>
                <c:pt idx="7">
                  <c:v>1141</c:v>
                </c:pt>
                <c:pt idx="8">
                  <c:v>1029</c:v>
                </c:pt>
                <c:pt idx="9">
                  <c:v>978</c:v>
                </c:pt>
                <c:pt idx="10">
                  <c:v>1220</c:v>
                </c:pt>
                <c:pt idx="11">
                  <c:v>1137</c:v>
                </c:pt>
                <c:pt idx="12">
                  <c:v>1046</c:v>
                </c:pt>
                <c:pt idx="13">
                  <c:v>952</c:v>
                </c:pt>
                <c:pt idx="14">
                  <c:v>811</c:v>
                </c:pt>
                <c:pt idx="15">
                  <c:v>791</c:v>
                </c:pt>
                <c:pt idx="16">
                  <c:v>746</c:v>
                </c:pt>
                <c:pt idx="17">
                  <c:v>721</c:v>
                </c:pt>
                <c:pt idx="18">
                  <c:v>626</c:v>
                </c:pt>
                <c:pt idx="19">
                  <c:v>541</c:v>
                </c:pt>
              </c:numCache>
            </c:numRef>
          </c:val>
          <c:extLst>
            <c:ext xmlns:c16="http://schemas.microsoft.com/office/drawing/2014/chart" uri="{C3380CC4-5D6E-409C-BE32-E72D297353CC}">
              <c16:uniqueId val="{00000001-B85C-4904-B2C1-9B0E4D831D50}"/>
            </c:ext>
          </c:extLst>
        </c:ser>
        <c:dLbls>
          <c:showLegendKey val="0"/>
          <c:showVal val="0"/>
          <c:showCatName val="0"/>
          <c:showSerName val="0"/>
          <c:showPercent val="0"/>
          <c:showBubbleSize val="0"/>
        </c:dLbls>
        <c:gapWidth val="219"/>
        <c:overlap val="-27"/>
        <c:axId val="413227088"/>
        <c:axId val="417788544"/>
      </c:barChart>
      <c:lineChart>
        <c:grouping val="standard"/>
        <c:varyColors val="0"/>
        <c:ser>
          <c:idx val="2"/>
          <c:order val="2"/>
          <c:tx>
            <c:v>Annualised LHN Requirement</c:v>
          </c:tx>
          <c:spPr>
            <a:ln w="28575" cap="rnd">
              <a:solidFill>
                <a:schemeClr val="accent4"/>
              </a:solidFill>
              <a:round/>
            </a:ln>
            <a:effectLst/>
          </c:spPr>
          <c:marker>
            <c:symbol val="none"/>
          </c:marker>
          <c:cat>
            <c:strRef>
              <c:f>'LPr 2016 -2036'!$B$2:$U$2</c:f>
              <c:strCache>
                <c:ptCount val="20"/>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pt idx="13">
                  <c:v>2029/30</c:v>
                </c:pt>
                <c:pt idx="14">
                  <c:v>2030/31</c:v>
                </c:pt>
                <c:pt idx="15">
                  <c:v>2031/32</c:v>
                </c:pt>
                <c:pt idx="16">
                  <c:v>2032/33</c:v>
                </c:pt>
                <c:pt idx="17">
                  <c:v>2033/34</c:v>
                </c:pt>
                <c:pt idx="18">
                  <c:v>2034/35</c:v>
                </c:pt>
                <c:pt idx="19">
                  <c:v>2035/36</c:v>
                </c:pt>
              </c:strCache>
            </c:strRef>
          </c:cat>
          <c:val>
            <c:numRef>
              <c:f>'LPr 2016 -2036'!$B$10:$U$10</c:f>
              <c:numCache>
                <c:formatCode>0</c:formatCode>
                <c:ptCount val="20"/>
                <c:pt idx="0" formatCode="General">
                  <c:v>539</c:v>
                </c:pt>
                <c:pt idx="1">
                  <c:v>546.57894736842104</c:v>
                </c:pt>
                <c:pt idx="2">
                  <c:v>555.61111111111109</c:v>
                </c:pt>
                <c:pt idx="3">
                  <c:v>562.88235294117646</c:v>
                </c:pt>
                <c:pt idx="4">
                  <c:v>561.125</c:v>
                </c:pt>
                <c:pt idx="5">
                  <c:v>548.06666666666672</c:v>
                </c:pt>
                <c:pt idx="6">
                  <c:v>520.42857142857144</c:v>
                </c:pt>
                <c:pt idx="7">
                  <c:v>492.69230769230768</c:v>
                </c:pt>
                <c:pt idx="8">
                  <c:v>438.66666666666669</c:v>
                </c:pt>
                <c:pt idx="9">
                  <c:v>385</c:v>
                </c:pt>
                <c:pt idx="10">
                  <c:v>325.7</c:v>
                </c:pt>
                <c:pt idx="11">
                  <c:v>226.33333333333334</c:v>
                </c:pt>
                <c:pt idx="12">
                  <c:v>112.5</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2-B85C-4904-B2C1-9B0E4D831D50}"/>
            </c:ext>
          </c:extLst>
        </c:ser>
        <c:ser>
          <c:idx val="3"/>
          <c:order val="3"/>
          <c:tx>
            <c:v>LHN</c:v>
          </c:tx>
          <c:spPr>
            <a:ln w="28575" cap="rnd">
              <a:solidFill>
                <a:srgbClr val="C00000"/>
              </a:solidFill>
              <a:round/>
            </a:ln>
            <a:effectLst/>
          </c:spPr>
          <c:marker>
            <c:symbol val="none"/>
          </c:marker>
          <c:val>
            <c:numRef>
              <c:f>'LPr 2016 -2036'!$B$6:$U$6</c:f>
              <c:numCache>
                <c:formatCode>#,##0</c:formatCode>
                <c:ptCount val="20"/>
                <c:pt idx="0">
                  <c:v>539</c:v>
                </c:pt>
                <c:pt idx="1">
                  <c:v>539</c:v>
                </c:pt>
                <c:pt idx="2">
                  <c:v>539</c:v>
                </c:pt>
                <c:pt idx="3">
                  <c:v>539</c:v>
                </c:pt>
                <c:pt idx="4">
                  <c:v>539</c:v>
                </c:pt>
                <c:pt idx="5">
                  <c:v>539</c:v>
                </c:pt>
                <c:pt idx="6">
                  <c:v>539</c:v>
                </c:pt>
                <c:pt idx="7">
                  <c:v>539</c:v>
                </c:pt>
                <c:pt idx="8">
                  <c:v>539</c:v>
                </c:pt>
                <c:pt idx="9">
                  <c:v>539</c:v>
                </c:pt>
                <c:pt idx="10">
                  <c:v>539</c:v>
                </c:pt>
                <c:pt idx="11">
                  <c:v>539</c:v>
                </c:pt>
                <c:pt idx="12">
                  <c:v>539</c:v>
                </c:pt>
                <c:pt idx="13">
                  <c:v>539</c:v>
                </c:pt>
                <c:pt idx="14">
                  <c:v>539</c:v>
                </c:pt>
                <c:pt idx="15">
                  <c:v>539</c:v>
                </c:pt>
                <c:pt idx="16">
                  <c:v>539</c:v>
                </c:pt>
                <c:pt idx="17">
                  <c:v>539</c:v>
                </c:pt>
                <c:pt idx="18">
                  <c:v>539</c:v>
                </c:pt>
                <c:pt idx="19">
                  <c:v>539</c:v>
                </c:pt>
              </c:numCache>
            </c:numRef>
          </c:val>
          <c:smooth val="0"/>
          <c:extLst>
            <c:ext xmlns:c16="http://schemas.microsoft.com/office/drawing/2014/chart" uri="{C3380CC4-5D6E-409C-BE32-E72D297353CC}">
              <c16:uniqueId val="{00000003-B85C-4904-B2C1-9B0E4D831D50}"/>
            </c:ext>
          </c:extLst>
        </c:ser>
        <c:dLbls>
          <c:showLegendKey val="0"/>
          <c:showVal val="0"/>
          <c:showCatName val="0"/>
          <c:showSerName val="0"/>
          <c:showPercent val="0"/>
          <c:showBubbleSize val="0"/>
        </c:dLbls>
        <c:marker val="1"/>
        <c:smooth val="0"/>
        <c:axId val="413227088"/>
        <c:axId val="417788544"/>
      </c:lineChart>
      <c:catAx>
        <c:axId val="41322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788544"/>
        <c:crosses val="autoZero"/>
        <c:auto val="1"/>
        <c:lblAlgn val="ctr"/>
        <c:lblOffset val="100"/>
        <c:noMultiLvlLbl val="0"/>
      </c:catAx>
      <c:valAx>
        <c:axId val="417788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22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47625</xdr:colOff>
      <xdr:row>183</xdr:row>
      <xdr:rowOff>123825</xdr:rowOff>
    </xdr:from>
    <xdr:to>
      <xdr:col>16</xdr:col>
      <xdr:colOff>323850</xdr:colOff>
      <xdr:row>206</xdr:row>
      <xdr:rowOff>28575</xdr:rowOff>
    </xdr:to>
    <xdr:graphicFrame macro="">
      <xdr:nvGraphicFramePr>
        <xdr:cNvPr id="2" name="Chart 1">
          <a:extLst>
            <a:ext uri="{FF2B5EF4-FFF2-40B4-BE49-F238E27FC236}">
              <a16:creationId xmlns:a16="http://schemas.microsoft.com/office/drawing/2014/main" id="{96D3B563-C7BA-4CDA-821B-2E9D6E143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105832</xdr:colOff>
      <xdr:row>12</xdr:row>
      <xdr:rowOff>184149</xdr:rowOff>
    </xdr:from>
    <xdr:to>
      <xdr:col>22</xdr:col>
      <xdr:colOff>222250</xdr:colOff>
      <xdr:row>48</xdr:row>
      <xdr:rowOff>42334</xdr:rowOff>
    </xdr:to>
    <xdr:graphicFrame macro="">
      <xdr:nvGraphicFramePr>
        <xdr:cNvPr id="3" name="Chart 2">
          <a:extLst>
            <a:ext uri="{FF2B5EF4-FFF2-40B4-BE49-F238E27FC236}">
              <a16:creationId xmlns:a16="http://schemas.microsoft.com/office/drawing/2014/main" id="{912C828A-E905-4416-A3AA-B622A06B77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182</xdr:row>
      <xdr:rowOff>123825</xdr:rowOff>
    </xdr:from>
    <xdr:to>
      <xdr:col>1</xdr:col>
      <xdr:colOff>323850</xdr:colOff>
      <xdr:row>205</xdr:row>
      <xdr:rowOff>28575</xdr:rowOff>
    </xdr:to>
    <xdr:graphicFrame macro="">
      <xdr:nvGraphicFramePr>
        <xdr:cNvPr id="2" name="Chart 1">
          <a:extLst>
            <a:ext uri="{FF2B5EF4-FFF2-40B4-BE49-F238E27FC236}">
              <a16:creationId xmlns:a16="http://schemas.microsoft.com/office/drawing/2014/main" id="{405A8969-7E2E-4649-803B-EAE962020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1203613</xdr:colOff>
      <xdr:row>17</xdr:row>
      <xdr:rowOff>152399</xdr:rowOff>
    </xdr:from>
    <xdr:to>
      <xdr:col>16</xdr:col>
      <xdr:colOff>606135</xdr:colOff>
      <xdr:row>43</xdr:row>
      <xdr:rowOff>69272</xdr:rowOff>
    </xdr:to>
    <xdr:graphicFrame macro="">
      <xdr:nvGraphicFramePr>
        <xdr:cNvPr id="10" name="Chart 9">
          <a:extLst>
            <a:ext uri="{FF2B5EF4-FFF2-40B4-BE49-F238E27FC236}">
              <a16:creationId xmlns:a16="http://schemas.microsoft.com/office/drawing/2014/main" id="{ADABFB99-533D-4386-A3B6-5441CFCF08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91"/>
  <sheetViews>
    <sheetView workbookViewId="0">
      <selection activeCell="W1" sqref="W1"/>
    </sheetView>
  </sheetViews>
  <sheetFormatPr defaultRowHeight="15" x14ac:dyDescent="0.25"/>
  <cols>
    <col min="1" max="1" width="26.7109375" customWidth="1"/>
    <col min="2" max="2" width="12.28515625" customWidth="1"/>
    <col min="3" max="3" width="9.140625" customWidth="1"/>
    <col min="4" max="4" width="122.7109375" customWidth="1"/>
    <col min="5" max="21" width="9.140625" customWidth="1"/>
    <col min="22" max="22" width="14.28515625" customWidth="1"/>
    <col min="23" max="64" width="9.140625" customWidth="1"/>
  </cols>
  <sheetData>
    <row r="1" spans="1:27"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row>
    <row r="2" spans="1:27" x14ac:dyDescent="0.25">
      <c r="A2" t="s">
        <v>27</v>
      </c>
      <c r="C2" t="s">
        <v>28</v>
      </c>
      <c r="D2" t="s">
        <v>29</v>
      </c>
      <c r="E2" t="s">
        <v>30</v>
      </c>
      <c r="F2" t="s">
        <v>31</v>
      </c>
      <c r="G2" t="s">
        <v>32</v>
      </c>
      <c r="H2" t="s">
        <v>32</v>
      </c>
      <c r="I2">
        <v>693</v>
      </c>
      <c r="J2">
        <v>0</v>
      </c>
      <c r="K2">
        <v>1</v>
      </c>
      <c r="L2">
        <v>1</v>
      </c>
      <c r="M2">
        <v>0</v>
      </c>
      <c r="N2">
        <v>1</v>
      </c>
      <c r="O2" s="1">
        <v>43573</v>
      </c>
      <c r="S2">
        <v>0</v>
      </c>
      <c r="T2">
        <v>0</v>
      </c>
      <c r="U2">
        <v>0</v>
      </c>
      <c r="V2">
        <v>0</v>
      </c>
      <c r="W2">
        <v>1</v>
      </c>
      <c r="X2">
        <v>1</v>
      </c>
      <c r="Y2">
        <v>0</v>
      </c>
      <c r="Z2">
        <v>1</v>
      </c>
      <c r="AA2" t="s">
        <v>33</v>
      </c>
    </row>
    <row r="3" spans="1:27" x14ac:dyDescent="0.25">
      <c r="A3" t="s">
        <v>34</v>
      </c>
      <c r="C3" t="s">
        <v>35</v>
      </c>
      <c r="D3" t="s">
        <v>36</v>
      </c>
      <c r="E3" t="s">
        <v>37</v>
      </c>
      <c r="F3" t="s">
        <v>31</v>
      </c>
      <c r="G3" t="s">
        <v>38</v>
      </c>
      <c r="H3" t="s">
        <v>32</v>
      </c>
      <c r="I3">
        <v>0</v>
      </c>
      <c r="J3">
        <v>0</v>
      </c>
      <c r="K3">
        <v>1</v>
      </c>
      <c r="L3">
        <v>1</v>
      </c>
      <c r="M3">
        <v>1</v>
      </c>
      <c r="N3">
        <v>0</v>
      </c>
      <c r="O3" s="1">
        <v>39468</v>
      </c>
      <c r="P3" s="1">
        <v>40633</v>
      </c>
      <c r="S3">
        <v>0</v>
      </c>
      <c r="T3">
        <v>0</v>
      </c>
      <c r="U3">
        <v>0</v>
      </c>
      <c r="V3">
        <v>0</v>
      </c>
      <c r="W3">
        <v>1</v>
      </c>
      <c r="X3">
        <v>0</v>
      </c>
      <c r="Y3">
        <v>1</v>
      </c>
      <c r="Z3">
        <v>0</v>
      </c>
      <c r="AA3" t="s">
        <v>39</v>
      </c>
    </row>
    <row r="4" spans="1:27" x14ac:dyDescent="0.25">
      <c r="A4" t="s">
        <v>34</v>
      </c>
      <c r="C4" t="s">
        <v>40</v>
      </c>
      <c r="D4" t="s">
        <v>41</v>
      </c>
      <c r="E4" t="s">
        <v>42</v>
      </c>
      <c r="F4" t="s">
        <v>31</v>
      </c>
      <c r="G4" t="s">
        <v>32</v>
      </c>
      <c r="H4" t="s">
        <v>32</v>
      </c>
      <c r="I4">
        <v>0</v>
      </c>
      <c r="J4">
        <v>0</v>
      </c>
      <c r="K4">
        <v>1</v>
      </c>
      <c r="L4">
        <v>1</v>
      </c>
      <c r="M4">
        <v>0</v>
      </c>
      <c r="N4">
        <v>1</v>
      </c>
      <c r="O4" s="1">
        <v>42958</v>
      </c>
      <c r="S4">
        <v>0</v>
      </c>
      <c r="T4">
        <v>0</v>
      </c>
      <c r="U4">
        <v>0</v>
      </c>
      <c r="V4">
        <v>0</v>
      </c>
      <c r="W4">
        <v>1</v>
      </c>
      <c r="X4">
        <v>1</v>
      </c>
      <c r="Y4">
        <v>0</v>
      </c>
      <c r="Z4">
        <v>1</v>
      </c>
      <c r="AA4" t="s">
        <v>33</v>
      </c>
    </row>
    <row r="5" spans="1:27" x14ac:dyDescent="0.25">
      <c r="A5" t="s">
        <v>34</v>
      </c>
      <c r="C5" t="s">
        <v>43</v>
      </c>
      <c r="D5" t="s">
        <v>44</v>
      </c>
      <c r="E5" t="s">
        <v>45</v>
      </c>
      <c r="F5" t="s">
        <v>46</v>
      </c>
      <c r="G5" t="s">
        <v>32</v>
      </c>
      <c r="H5" t="s">
        <v>32</v>
      </c>
      <c r="I5">
        <v>1613</v>
      </c>
      <c r="J5">
        <v>0</v>
      </c>
      <c r="K5">
        <v>1</v>
      </c>
      <c r="L5">
        <v>1</v>
      </c>
      <c r="M5">
        <v>0</v>
      </c>
      <c r="N5">
        <v>1</v>
      </c>
      <c r="O5" s="1">
        <v>43511</v>
      </c>
      <c r="S5">
        <v>0</v>
      </c>
      <c r="T5">
        <v>0</v>
      </c>
      <c r="U5">
        <v>0</v>
      </c>
      <c r="V5">
        <v>0</v>
      </c>
      <c r="W5">
        <v>1</v>
      </c>
      <c r="X5">
        <v>1</v>
      </c>
      <c r="Y5">
        <v>0</v>
      </c>
      <c r="Z5">
        <v>1</v>
      </c>
      <c r="AA5" t="s">
        <v>33</v>
      </c>
    </row>
    <row r="6" spans="1:27" x14ac:dyDescent="0.25">
      <c r="A6" t="s">
        <v>34</v>
      </c>
      <c r="C6" t="s">
        <v>47</v>
      </c>
      <c r="D6" t="s">
        <v>48</v>
      </c>
      <c r="E6" t="s">
        <v>49</v>
      </c>
      <c r="F6" t="s">
        <v>31</v>
      </c>
      <c r="G6" t="s">
        <v>38</v>
      </c>
      <c r="H6" t="s">
        <v>32</v>
      </c>
      <c r="I6">
        <v>1456</v>
      </c>
      <c r="J6">
        <v>0</v>
      </c>
      <c r="K6">
        <v>1</v>
      </c>
      <c r="L6">
        <v>1</v>
      </c>
      <c r="M6">
        <v>0</v>
      </c>
      <c r="N6">
        <v>1</v>
      </c>
      <c r="O6" s="1">
        <v>43782</v>
      </c>
      <c r="S6">
        <v>0</v>
      </c>
      <c r="T6">
        <v>0</v>
      </c>
      <c r="U6">
        <v>0</v>
      </c>
      <c r="V6">
        <v>0</v>
      </c>
      <c r="W6">
        <v>1</v>
      </c>
      <c r="X6">
        <v>1</v>
      </c>
      <c r="Y6">
        <v>0</v>
      </c>
      <c r="Z6">
        <v>1</v>
      </c>
      <c r="AA6" t="s">
        <v>33</v>
      </c>
    </row>
    <row r="7" spans="1:27" x14ac:dyDescent="0.25">
      <c r="A7" t="s">
        <v>50</v>
      </c>
      <c r="C7" t="s">
        <v>51</v>
      </c>
      <c r="D7" t="s">
        <v>52</v>
      </c>
      <c r="E7" t="s">
        <v>53</v>
      </c>
      <c r="F7" t="s">
        <v>31</v>
      </c>
      <c r="G7" t="s">
        <v>32</v>
      </c>
      <c r="H7" t="s">
        <v>32</v>
      </c>
      <c r="I7">
        <v>1709</v>
      </c>
      <c r="J7">
        <v>0</v>
      </c>
      <c r="K7">
        <v>1</v>
      </c>
      <c r="L7">
        <v>1</v>
      </c>
      <c r="M7">
        <v>0</v>
      </c>
      <c r="N7">
        <v>1</v>
      </c>
      <c r="O7" s="1">
        <v>43321</v>
      </c>
      <c r="P7" s="1">
        <v>43755</v>
      </c>
      <c r="S7">
        <v>0</v>
      </c>
      <c r="T7">
        <v>0</v>
      </c>
      <c r="U7">
        <v>0</v>
      </c>
      <c r="V7">
        <v>0</v>
      </c>
      <c r="W7">
        <v>1</v>
      </c>
      <c r="X7">
        <v>1</v>
      </c>
      <c r="Y7">
        <v>1</v>
      </c>
      <c r="Z7">
        <v>0</v>
      </c>
      <c r="AA7" t="s">
        <v>39</v>
      </c>
    </row>
    <row r="8" spans="1:27" x14ac:dyDescent="0.25">
      <c r="A8" t="s">
        <v>54</v>
      </c>
      <c r="B8" t="s">
        <v>55</v>
      </c>
      <c r="C8" t="s">
        <v>56</v>
      </c>
      <c r="D8" t="s">
        <v>57</v>
      </c>
      <c r="E8" t="s">
        <v>58</v>
      </c>
      <c r="F8" t="s">
        <v>31</v>
      </c>
      <c r="G8" t="s">
        <v>32</v>
      </c>
      <c r="H8" t="s">
        <v>32</v>
      </c>
      <c r="I8">
        <v>80.37</v>
      </c>
      <c r="J8">
        <v>0</v>
      </c>
      <c r="K8">
        <v>10</v>
      </c>
      <c r="L8">
        <v>10</v>
      </c>
      <c r="M8">
        <v>0</v>
      </c>
      <c r="N8">
        <v>10</v>
      </c>
      <c r="O8" s="1">
        <v>42969</v>
      </c>
      <c r="S8">
        <v>0</v>
      </c>
      <c r="T8">
        <v>0</v>
      </c>
      <c r="U8">
        <v>0</v>
      </c>
      <c r="V8">
        <v>0</v>
      </c>
      <c r="W8">
        <v>10</v>
      </c>
      <c r="X8">
        <v>10</v>
      </c>
      <c r="Y8">
        <v>0</v>
      </c>
      <c r="Z8">
        <v>10</v>
      </c>
      <c r="AA8" t="s">
        <v>33</v>
      </c>
    </row>
    <row r="9" spans="1:27" x14ac:dyDescent="0.25">
      <c r="A9" t="s">
        <v>54</v>
      </c>
      <c r="C9" t="s">
        <v>59</v>
      </c>
      <c r="D9" t="s">
        <v>60</v>
      </c>
      <c r="E9" t="s">
        <v>61</v>
      </c>
      <c r="F9" t="s">
        <v>31</v>
      </c>
      <c r="G9" t="s">
        <v>38</v>
      </c>
      <c r="H9" t="s">
        <v>32</v>
      </c>
      <c r="I9">
        <v>7.0000000000000007E-2</v>
      </c>
      <c r="J9">
        <v>0</v>
      </c>
      <c r="K9">
        <v>1</v>
      </c>
      <c r="L9">
        <v>1</v>
      </c>
      <c r="M9">
        <v>0</v>
      </c>
      <c r="N9">
        <v>1</v>
      </c>
      <c r="O9" s="1">
        <v>42527</v>
      </c>
      <c r="S9">
        <v>0</v>
      </c>
      <c r="T9">
        <v>0</v>
      </c>
      <c r="U9">
        <v>0</v>
      </c>
      <c r="V9">
        <v>0</v>
      </c>
      <c r="W9">
        <v>0</v>
      </c>
      <c r="X9">
        <v>0</v>
      </c>
      <c r="Y9">
        <v>0</v>
      </c>
      <c r="Z9">
        <v>0</v>
      </c>
      <c r="AA9" t="s">
        <v>33</v>
      </c>
    </row>
    <row r="10" spans="1:27" x14ac:dyDescent="0.25">
      <c r="A10" t="s">
        <v>54</v>
      </c>
      <c r="C10" t="s">
        <v>62</v>
      </c>
      <c r="D10" t="s">
        <v>63</v>
      </c>
      <c r="E10" t="s">
        <v>64</v>
      </c>
      <c r="F10" t="s">
        <v>31</v>
      </c>
      <c r="G10" t="s">
        <v>38</v>
      </c>
      <c r="H10" t="s">
        <v>32</v>
      </c>
      <c r="I10">
        <v>18.649999999999999</v>
      </c>
      <c r="J10">
        <v>0</v>
      </c>
      <c r="K10">
        <v>1</v>
      </c>
      <c r="L10">
        <v>1</v>
      </c>
      <c r="M10">
        <v>0</v>
      </c>
      <c r="N10">
        <v>1</v>
      </c>
      <c r="O10" s="1">
        <v>42758</v>
      </c>
      <c r="P10" s="1">
        <v>43859</v>
      </c>
      <c r="S10">
        <v>0</v>
      </c>
      <c r="T10">
        <v>0</v>
      </c>
      <c r="U10">
        <v>0</v>
      </c>
      <c r="V10">
        <v>0</v>
      </c>
      <c r="W10">
        <v>1</v>
      </c>
      <c r="X10">
        <v>1</v>
      </c>
      <c r="Y10">
        <v>1</v>
      </c>
      <c r="Z10">
        <v>0</v>
      </c>
      <c r="AA10" t="s">
        <v>39</v>
      </c>
    </row>
    <row r="11" spans="1:27" x14ac:dyDescent="0.25">
      <c r="A11" t="s">
        <v>54</v>
      </c>
      <c r="C11" t="s">
        <v>65</v>
      </c>
      <c r="D11" t="s">
        <v>66</v>
      </c>
      <c r="E11" t="s">
        <v>67</v>
      </c>
      <c r="F11" t="s">
        <v>31</v>
      </c>
      <c r="G11" t="s">
        <v>38</v>
      </c>
      <c r="H11" t="s">
        <v>32</v>
      </c>
      <c r="I11">
        <v>8427</v>
      </c>
      <c r="J11">
        <v>0</v>
      </c>
      <c r="K11">
        <v>12</v>
      </c>
      <c r="L11">
        <v>12</v>
      </c>
      <c r="M11">
        <v>1</v>
      </c>
      <c r="N11">
        <v>11</v>
      </c>
      <c r="O11" s="1">
        <v>43313</v>
      </c>
      <c r="P11" s="1">
        <v>43517</v>
      </c>
      <c r="S11">
        <v>2</v>
      </c>
      <c r="T11">
        <v>1</v>
      </c>
      <c r="U11">
        <v>2</v>
      </c>
      <c r="V11">
        <v>1</v>
      </c>
      <c r="W11">
        <v>10</v>
      </c>
      <c r="X11">
        <v>10</v>
      </c>
      <c r="Y11">
        <v>10</v>
      </c>
      <c r="Z11">
        <v>0</v>
      </c>
      <c r="AA11" t="s">
        <v>39</v>
      </c>
    </row>
    <row r="12" spans="1:27" x14ac:dyDescent="0.25">
      <c r="A12" t="s">
        <v>54</v>
      </c>
      <c r="C12" t="s">
        <v>68</v>
      </c>
      <c r="D12" t="s">
        <v>69</v>
      </c>
      <c r="E12" t="s">
        <v>70</v>
      </c>
      <c r="F12" t="s">
        <v>31</v>
      </c>
      <c r="G12" t="s">
        <v>38</v>
      </c>
      <c r="H12" t="s">
        <v>32</v>
      </c>
      <c r="I12">
        <v>2555</v>
      </c>
      <c r="J12">
        <v>0</v>
      </c>
      <c r="K12">
        <v>3</v>
      </c>
      <c r="L12">
        <v>3</v>
      </c>
      <c r="M12">
        <v>1</v>
      </c>
      <c r="N12">
        <v>2</v>
      </c>
      <c r="O12" s="1">
        <v>43476</v>
      </c>
      <c r="S12">
        <v>0</v>
      </c>
      <c r="T12">
        <v>0</v>
      </c>
      <c r="U12">
        <v>0</v>
      </c>
      <c r="V12">
        <v>0</v>
      </c>
      <c r="W12">
        <v>3</v>
      </c>
      <c r="X12">
        <v>2</v>
      </c>
      <c r="Y12">
        <v>0</v>
      </c>
      <c r="Z12">
        <v>3</v>
      </c>
      <c r="AA12" t="s">
        <v>33</v>
      </c>
    </row>
    <row r="13" spans="1:27" x14ac:dyDescent="0.25">
      <c r="A13" t="s">
        <v>71</v>
      </c>
      <c r="C13" t="s">
        <v>72</v>
      </c>
      <c r="D13" t="s">
        <v>73</v>
      </c>
      <c r="E13" t="s">
        <v>74</v>
      </c>
      <c r="F13" t="s">
        <v>31</v>
      </c>
      <c r="G13" t="s">
        <v>32</v>
      </c>
      <c r="H13" t="s">
        <v>32</v>
      </c>
      <c r="I13">
        <v>30.53</v>
      </c>
      <c r="J13">
        <v>0</v>
      </c>
      <c r="K13">
        <v>4</v>
      </c>
      <c r="L13">
        <v>2</v>
      </c>
      <c r="M13">
        <v>0</v>
      </c>
      <c r="N13">
        <v>2</v>
      </c>
      <c r="O13" s="1">
        <v>42716</v>
      </c>
      <c r="P13" s="1">
        <v>42947</v>
      </c>
      <c r="S13">
        <v>1</v>
      </c>
      <c r="T13">
        <v>1</v>
      </c>
      <c r="U13">
        <v>0</v>
      </c>
      <c r="V13">
        <v>0</v>
      </c>
      <c r="W13">
        <v>1</v>
      </c>
      <c r="X13">
        <v>1</v>
      </c>
      <c r="Y13">
        <v>1</v>
      </c>
      <c r="Z13">
        <v>0</v>
      </c>
      <c r="AA13" t="s">
        <v>39</v>
      </c>
    </row>
    <row r="14" spans="1:27" x14ac:dyDescent="0.25">
      <c r="A14" t="s">
        <v>71</v>
      </c>
      <c r="C14" t="s">
        <v>75</v>
      </c>
      <c r="D14" t="s">
        <v>76</v>
      </c>
      <c r="E14" t="s">
        <v>77</v>
      </c>
      <c r="F14" t="s">
        <v>31</v>
      </c>
      <c r="G14" t="s">
        <v>38</v>
      </c>
      <c r="H14" t="s">
        <v>32</v>
      </c>
      <c r="I14">
        <v>4141</v>
      </c>
      <c r="J14">
        <v>0</v>
      </c>
      <c r="K14">
        <v>1</v>
      </c>
      <c r="L14">
        <v>1</v>
      </c>
      <c r="M14">
        <v>1</v>
      </c>
      <c r="N14">
        <v>0</v>
      </c>
      <c r="O14" s="1">
        <v>43474</v>
      </c>
      <c r="S14">
        <v>0</v>
      </c>
      <c r="T14">
        <v>0</v>
      </c>
      <c r="U14">
        <v>0</v>
      </c>
      <c r="V14">
        <v>0</v>
      </c>
      <c r="W14">
        <v>1</v>
      </c>
      <c r="X14">
        <v>0</v>
      </c>
      <c r="Y14">
        <v>0</v>
      </c>
      <c r="Z14">
        <v>1</v>
      </c>
      <c r="AA14" t="s">
        <v>33</v>
      </c>
    </row>
    <row r="15" spans="1:27" x14ac:dyDescent="0.25">
      <c r="A15" t="s">
        <v>71</v>
      </c>
      <c r="C15" t="s">
        <v>78</v>
      </c>
      <c r="D15" t="s">
        <v>79</v>
      </c>
      <c r="E15" t="s">
        <v>80</v>
      </c>
      <c r="F15" t="s">
        <v>31</v>
      </c>
      <c r="G15" t="s">
        <v>32</v>
      </c>
      <c r="H15" t="s">
        <v>32</v>
      </c>
      <c r="I15">
        <v>3053</v>
      </c>
      <c r="J15">
        <v>0</v>
      </c>
      <c r="K15">
        <v>2</v>
      </c>
      <c r="L15">
        <v>2</v>
      </c>
      <c r="M15">
        <v>0</v>
      </c>
      <c r="N15">
        <v>2</v>
      </c>
      <c r="O15" s="1">
        <v>43578</v>
      </c>
      <c r="P15" s="1">
        <v>42947</v>
      </c>
      <c r="S15">
        <v>0</v>
      </c>
      <c r="T15">
        <v>0</v>
      </c>
      <c r="U15">
        <v>0</v>
      </c>
      <c r="V15">
        <v>0</v>
      </c>
      <c r="W15">
        <v>2</v>
      </c>
      <c r="X15">
        <v>2</v>
      </c>
      <c r="Y15">
        <v>2</v>
      </c>
      <c r="Z15">
        <v>0</v>
      </c>
      <c r="AA15" t="s">
        <v>39</v>
      </c>
    </row>
    <row r="16" spans="1:27" x14ac:dyDescent="0.25">
      <c r="A16" t="s">
        <v>81</v>
      </c>
      <c r="B16">
        <v>12</v>
      </c>
      <c r="C16" t="s">
        <v>82</v>
      </c>
      <c r="D16" t="s">
        <v>83</v>
      </c>
      <c r="E16" t="s">
        <v>84</v>
      </c>
      <c r="F16" t="s">
        <v>85</v>
      </c>
      <c r="G16" t="s">
        <v>38</v>
      </c>
      <c r="H16" t="s">
        <v>32</v>
      </c>
      <c r="I16">
        <v>0</v>
      </c>
      <c r="J16">
        <v>0</v>
      </c>
      <c r="K16">
        <v>1</v>
      </c>
      <c r="L16">
        <v>1</v>
      </c>
      <c r="M16">
        <v>0</v>
      </c>
      <c r="N16">
        <v>1</v>
      </c>
      <c r="O16" s="1">
        <v>39293</v>
      </c>
      <c r="P16" s="1">
        <v>41121</v>
      </c>
      <c r="S16">
        <v>0</v>
      </c>
      <c r="T16">
        <v>0</v>
      </c>
      <c r="U16">
        <v>0</v>
      </c>
      <c r="V16">
        <v>0</v>
      </c>
      <c r="W16">
        <v>1</v>
      </c>
      <c r="X16">
        <v>1</v>
      </c>
      <c r="Y16">
        <v>1</v>
      </c>
      <c r="Z16">
        <v>0</v>
      </c>
      <c r="AA16" t="s">
        <v>39</v>
      </c>
    </row>
    <row r="17" spans="1:27" x14ac:dyDescent="0.25">
      <c r="A17" t="s">
        <v>81</v>
      </c>
      <c r="B17">
        <v>13</v>
      </c>
      <c r="C17" t="s">
        <v>86</v>
      </c>
      <c r="D17" t="s">
        <v>87</v>
      </c>
      <c r="E17" t="s">
        <v>88</v>
      </c>
      <c r="F17" t="s">
        <v>31</v>
      </c>
      <c r="G17" t="s">
        <v>38</v>
      </c>
      <c r="H17" t="s">
        <v>32</v>
      </c>
      <c r="I17">
        <v>0</v>
      </c>
      <c r="J17">
        <v>0</v>
      </c>
      <c r="K17">
        <v>3</v>
      </c>
      <c r="L17">
        <v>3</v>
      </c>
      <c r="M17">
        <v>1</v>
      </c>
      <c r="N17">
        <v>2</v>
      </c>
      <c r="O17" s="1">
        <v>39555</v>
      </c>
      <c r="P17" s="1">
        <v>41333</v>
      </c>
      <c r="S17">
        <v>0</v>
      </c>
      <c r="T17">
        <v>0</v>
      </c>
      <c r="U17">
        <v>0</v>
      </c>
      <c r="V17">
        <v>0</v>
      </c>
      <c r="W17">
        <v>3</v>
      </c>
      <c r="X17">
        <v>2</v>
      </c>
      <c r="Y17">
        <v>1</v>
      </c>
      <c r="Z17">
        <v>2</v>
      </c>
      <c r="AA17" t="s">
        <v>39</v>
      </c>
    </row>
    <row r="18" spans="1:27" x14ac:dyDescent="0.25">
      <c r="A18" t="s">
        <v>81</v>
      </c>
      <c r="B18">
        <v>21</v>
      </c>
      <c r="C18" t="s">
        <v>89</v>
      </c>
      <c r="D18" t="s">
        <v>90</v>
      </c>
      <c r="E18" t="s">
        <v>91</v>
      </c>
      <c r="F18" t="s">
        <v>31</v>
      </c>
      <c r="G18" t="s">
        <v>32</v>
      </c>
      <c r="H18" t="s">
        <v>38</v>
      </c>
      <c r="I18">
        <v>0</v>
      </c>
      <c r="J18">
        <v>0</v>
      </c>
      <c r="K18">
        <v>2</v>
      </c>
      <c r="L18">
        <v>2</v>
      </c>
      <c r="M18">
        <v>1</v>
      </c>
      <c r="N18">
        <v>1</v>
      </c>
      <c r="O18" s="1">
        <v>40156</v>
      </c>
      <c r="P18" s="1">
        <v>41243</v>
      </c>
      <c r="S18">
        <v>1</v>
      </c>
      <c r="T18">
        <v>0</v>
      </c>
      <c r="U18">
        <v>0</v>
      </c>
      <c r="V18">
        <v>0</v>
      </c>
      <c r="W18">
        <v>1</v>
      </c>
      <c r="X18">
        <v>1</v>
      </c>
      <c r="Y18">
        <v>1</v>
      </c>
      <c r="Z18">
        <v>0</v>
      </c>
      <c r="AA18" t="s">
        <v>39</v>
      </c>
    </row>
    <row r="19" spans="1:27" x14ac:dyDescent="0.25">
      <c r="A19" t="s">
        <v>81</v>
      </c>
      <c r="B19" t="s">
        <v>92</v>
      </c>
      <c r="C19" t="s">
        <v>93</v>
      </c>
      <c r="D19" t="s">
        <v>94</v>
      </c>
      <c r="E19" t="s">
        <v>95</v>
      </c>
      <c r="F19" t="s">
        <v>31</v>
      </c>
      <c r="G19" t="s">
        <v>32</v>
      </c>
      <c r="H19" t="s">
        <v>32</v>
      </c>
      <c r="I19">
        <v>5752</v>
      </c>
      <c r="J19">
        <v>0</v>
      </c>
      <c r="K19">
        <v>12</v>
      </c>
      <c r="L19">
        <v>12</v>
      </c>
      <c r="M19">
        <v>0</v>
      </c>
      <c r="N19">
        <v>12</v>
      </c>
      <c r="O19" s="1">
        <v>43629</v>
      </c>
      <c r="P19" s="1">
        <v>43640</v>
      </c>
      <c r="S19">
        <v>0</v>
      </c>
      <c r="T19">
        <v>0</v>
      </c>
      <c r="U19">
        <v>0</v>
      </c>
      <c r="V19">
        <v>0</v>
      </c>
      <c r="W19">
        <v>12</v>
      </c>
      <c r="X19">
        <v>12</v>
      </c>
      <c r="Y19">
        <v>12</v>
      </c>
      <c r="Z19">
        <v>0</v>
      </c>
      <c r="AA19" t="s">
        <v>39</v>
      </c>
    </row>
    <row r="20" spans="1:27" x14ac:dyDescent="0.25">
      <c r="A20" t="s">
        <v>81</v>
      </c>
      <c r="B20" t="s">
        <v>96</v>
      </c>
      <c r="C20" t="s">
        <v>97</v>
      </c>
      <c r="D20" t="s">
        <v>98</v>
      </c>
      <c r="E20" t="s">
        <v>99</v>
      </c>
      <c r="F20" t="s">
        <v>31</v>
      </c>
      <c r="G20" t="s">
        <v>32</v>
      </c>
      <c r="H20" t="s">
        <v>32</v>
      </c>
      <c r="I20">
        <v>9158</v>
      </c>
      <c r="J20">
        <v>0</v>
      </c>
      <c r="K20">
        <v>12</v>
      </c>
      <c r="L20">
        <v>12</v>
      </c>
      <c r="M20">
        <v>0</v>
      </c>
      <c r="N20">
        <v>12</v>
      </c>
      <c r="O20" s="1">
        <v>43292</v>
      </c>
      <c r="P20" s="1">
        <v>43371</v>
      </c>
      <c r="S20">
        <v>7</v>
      </c>
      <c r="T20">
        <v>7</v>
      </c>
      <c r="U20">
        <v>7</v>
      </c>
      <c r="V20">
        <v>7</v>
      </c>
      <c r="W20">
        <v>5</v>
      </c>
      <c r="X20">
        <v>5</v>
      </c>
      <c r="Y20">
        <v>5</v>
      </c>
      <c r="Z20">
        <v>0</v>
      </c>
      <c r="AA20" t="s">
        <v>39</v>
      </c>
    </row>
    <row r="21" spans="1:27" x14ac:dyDescent="0.25">
      <c r="A21" t="s">
        <v>81</v>
      </c>
      <c r="C21" t="s">
        <v>100</v>
      </c>
      <c r="D21" t="s">
        <v>101</v>
      </c>
      <c r="E21" t="s">
        <v>102</v>
      </c>
      <c r="F21" t="s">
        <v>31</v>
      </c>
      <c r="G21" t="s">
        <v>38</v>
      </c>
      <c r="H21" t="s">
        <v>32</v>
      </c>
      <c r="I21">
        <v>11.03</v>
      </c>
      <c r="J21">
        <v>0</v>
      </c>
      <c r="K21">
        <v>1</v>
      </c>
      <c r="L21">
        <v>1</v>
      </c>
      <c r="M21">
        <v>0</v>
      </c>
      <c r="N21">
        <v>1</v>
      </c>
      <c r="O21" s="1">
        <v>42916</v>
      </c>
      <c r="P21" s="1">
        <v>42948</v>
      </c>
      <c r="Q21" s="1">
        <v>43803</v>
      </c>
      <c r="S21">
        <v>1</v>
      </c>
      <c r="T21">
        <v>1</v>
      </c>
      <c r="U21">
        <v>1</v>
      </c>
      <c r="V21">
        <v>1</v>
      </c>
      <c r="W21">
        <v>0</v>
      </c>
      <c r="X21">
        <v>0</v>
      </c>
      <c r="Y21">
        <v>0</v>
      </c>
      <c r="Z21">
        <v>0</v>
      </c>
      <c r="AA21" t="s">
        <v>103</v>
      </c>
    </row>
    <row r="22" spans="1:27" x14ac:dyDescent="0.25">
      <c r="A22" t="s">
        <v>81</v>
      </c>
      <c r="C22" t="s">
        <v>104</v>
      </c>
      <c r="D22" t="s">
        <v>105</v>
      </c>
      <c r="E22" t="s">
        <v>106</v>
      </c>
      <c r="F22" t="s">
        <v>31</v>
      </c>
      <c r="G22" t="s">
        <v>38</v>
      </c>
      <c r="H22" t="s">
        <v>32</v>
      </c>
      <c r="I22">
        <v>18.91</v>
      </c>
      <c r="J22">
        <v>0</v>
      </c>
      <c r="K22">
        <v>1</v>
      </c>
      <c r="L22">
        <v>1</v>
      </c>
      <c r="M22">
        <v>1</v>
      </c>
      <c r="N22">
        <v>0</v>
      </c>
      <c r="O22" s="1">
        <v>42923</v>
      </c>
      <c r="P22" s="1">
        <v>43281</v>
      </c>
      <c r="Q22" s="1">
        <v>43727</v>
      </c>
      <c r="S22">
        <v>1</v>
      </c>
      <c r="T22">
        <v>0</v>
      </c>
      <c r="U22">
        <v>1</v>
      </c>
      <c r="V22">
        <v>0</v>
      </c>
      <c r="W22">
        <v>0</v>
      </c>
      <c r="X22">
        <v>0</v>
      </c>
      <c r="Y22">
        <v>0</v>
      </c>
      <c r="Z22">
        <v>0</v>
      </c>
      <c r="AA22" t="s">
        <v>103</v>
      </c>
    </row>
    <row r="23" spans="1:27" x14ac:dyDescent="0.25">
      <c r="A23" t="s">
        <v>81</v>
      </c>
      <c r="C23" t="s">
        <v>107</v>
      </c>
      <c r="D23" t="s">
        <v>108</v>
      </c>
      <c r="E23" t="s">
        <v>109</v>
      </c>
      <c r="F23" t="s">
        <v>31</v>
      </c>
      <c r="G23" t="s">
        <v>38</v>
      </c>
      <c r="H23" t="s">
        <v>32</v>
      </c>
      <c r="I23">
        <v>15.12</v>
      </c>
      <c r="J23">
        <v>0</v>
      </c>
      <c r="K23">
        <v>1</v>
      </c>
      <c r="L23">
        <v>1</v>
      </c>
      <c r="M23">
        <v>1</v>
      </c>
      <c r="N23">
        <v>0</v>
      </c>
      <c r="O23" s="1">
        <v>42951</v>
      </c>
      <c r="P23" s="1">
        <v>43886</v>
      </c>
      <c r="S23">
        <v>0</v>
      </c>
      <c r="T23">
        <v>0</v>
      </c>
      <c r="U23">
        <v>0</v>
      </c>
      <c r="V23">
        <v>0</v>
      </c>
      <c r="W23">
        <v>1</v>
      </c>
      <c r="X23">
        <v>0</v>
      </c>
      <c r="Y23">
        <v>1</v>
      </c>
      <c r="Z23">
        <v>0</v>
      </c>
      <c r="AA23" t="s">
        <v>39</v>
      </c>
    </row>
    <row r="24" spans="1:27" x14ac:dyDescent="0.25">
      <c r="A24" t="s">
        <v>81</v>
      </c>
      <c r="C24" t="s">
        <v>110</v>
      </c>
      <c r="D24" t="s">
        <v>111</v>
      </c>
      <c r="E24" t="s">
        <v>112</v>
      </c>
      <c r="F24" t="s">
        <v>31</v>
      </c>
      <c r="G24" t="s">
        <v>38</v>
      </c>
      <c r="H24" t="s">
        <v>32</v>
      </c>
      <c r="I24">
        <v>13.98</v>
      </c>
      <c r="J24">
        <v>0</v>
      </c>
      <c r="K24">
        <v>3</v>
      </c>
      <c r="L24">
        <v>3</v>
      </c>
      <c r="M24">
        <v>1</v>
      </c>
      <c r="N24">
        <v>2</v>
      </c>
      <c r="O24" s="1">
        <v>43041</v>
      </c>
      <c r="P24" s="1">
        <v>43143</v>
      </c>
      <c r="Q24" s="1">
        <v>43727</v>
      </c>
      <c r="S24">
        <v>3</v>
      </c>
      <c r="T24">
        <v>2</v>
      </c>
      <c r="U24">
        <v>3</v>
      </c>
      <c r="V24">
        <v>2</v>
      </c>
      <c r="W24">
        <v>0</v>
      </c>
      <c r="X24">
        <v>0</v>
      </c>
      <c r="Y24">
        <v>0</v>
      </c>
      <c r="Z24">
        <v>0</v>
      </c>
      <c r="AA24" t="s">
        <v>103</v>
      </c>
    </row>
    <row r="25" spans="1:27" x14ac:dyDescent="0.25">
      <c r="A25" t="s">
        <v>81</v>
      </c>
      <c r="C25" t="s">
        <v>113</v>
      </c>
      <c r="D25" t="s">
        <v>114</v>
      </c>
      <c r="E25" t="s">
        <v>115</v>
      </c>
      <c r="F25" t="s">
        <v>31</v>
      </c>
      <c r="G25" t="s">
        <v>32</v>
      </c>
      <c r="H25" t="s">
        <v>32</v>
      </c>
      <c r="I25">
        <v>1075</v>
      </c>
      <c r="J25">
        <v>0</v>
      </c>
      <c r="K25">
        <v>1</v>
      </c>
      <c r="L25">
        <v>1</v>
      </c>
      <c r="M25">
        <v>0</v>
      </c>
      <c r="N25">
        <v>1</v>
      </c>
      <c r="O25" s="1">
        <v>43171</v>
      </c>
      <c r="P25" s="1">
        <v>43381</v>
      </c>
      <c r="Q25" s="1">
        <v>43648</v>
      </c>
      <c r="S25">
        <v>1</v>
      </c>
      <c r="T25">
        <v>1</v>
      </c>
      <c r="U25">
        <v>1</v>
      </c>
      <c r="V25">
        <v>1</v>
      </c>
      <c r="W25">
        <v>0</v>
      </c>
      <c r="X25">
        <v>0</v>
      </c>
      <c r="Y25">
        <v>0</v>
      </c>
      <c r="Z25">
        <v>0</v>
      </c>
      <c r="AA25" t="s">
        <v>103</v>
      </c>
    </row>
    <row r="26" spans="1:27" x14ac:dyDescent="0.25">
      <c r="A26" t="s">
        <v>81</v>
      </c>
      <c r="C26" t="s">
        <v>116</v>
      </c>
      <c r="D26" t="s">
        <v>117</v>
      </c>
      <c r="E26" t="s">
        <v>118</v>
      </c>
      <c r="F26" t="s">
        <v>31</v>
      </c>
      <c r="G26" t="s">
        <v>38</v>
      </c>
      <c r="H26" t="s">
        <v>32</v>
      </c>
      <c r="I26">
        <v>0</v>
      </c>
      <c r="J26">
        <v>0</v>
      </c>
      <c r="K26">
        <v>1</v>
      </c>
      <c r="L26">
        <v>1</v>
      </c>
      <c r="M26">
        <v>0</v>
      </c>
      <c r="N26">
        <v>1</v>
      </c>
      <c r="O26" s="1">
        <v>43210</v>
      </c>
      <c r="P26" s="1">
        <v>43727</v>
      </c>
      <c r="S26">
        <v>0</v>
      </c>
      <c r="T26">
        <v>0</v>
      </c>
      <c r="U26">
        <v>0</v>
      </c>
      <c r="V26">
        <v>0</v>
      </c>
      <c r="W26">
        <v>1</v>
      </c>
      <c r="X26">
        <v>1</v>
      </c>
      <c r="Y26">
        <v>1</v>
      </c>
      <c r="Z26">
        <v>0</v>
      </c>
      <c r="AA26" t="s">
        <v>39</v>
      </c>
    </row>
    <row r="27" spans="1:27" x14ac:dyDescent="0.25">
      <c r="A27" t="s">
        <v>81</v>
      </c>
      <c r="C27" t="s">
        <v>119</v>
      </c>
      <c r="D27" t="s">
        <v>120</v>
      </c>
      <c r="E27" t="s">
        <v>121</v>
      </c>
      <c r="F27" t="s">
        <v>31</v>
      </c>
      <c r="G27" t="s">
        <v>38</v>
      </c>
      <c r="H27" t="s">
        <v>32</v>
      </c>
      <c r="I27">
        <v>1161</v>
      </c>
      <c r="J27">
        <v>0</v>
      </c>
      <c r="K27">
        <v>2</v>
      </c>
      <c r="L27">
        <v>2</v>
      </c>
      <c r="M27">
        <v>1</v>
      </c>
      <c r="N27">
        <v>1</v>
      </c>
      <c r="O27" s="1">
        <v>43251</v>
      </c>
      <c r="P27" s="1">
        <v>43503</v>
      </c>
      <c r="S27">
        <v>0</v>
      </c>
      <c r="T27">
        <v>0</v>
      </c>
      <c r="U27">
        <v>0</v>
      </c>
      <c r="V27">
        <v>0</v>
      </c>
      <c r="W27">
        <v>2</v>
      </c>
      <c r="X27">
        <v>1</v>
      </c>
      <c r="Y27">
        <v>2</v>
      </c>
      <c r="Z27">
        <v>0</v>
      </c>
      <c r="AA27" t="s">
        <v>39</v>
      </c>
    </row>
    <row r="28" spans="1:27" x14ac:dyDescent="0.25">
      <c r="A28" t="s">
        <v>81</v>
      </c>
      <c r="C28" t="s">
        <v>122</v>
      </c>
      <c r="D28" t="s">
        <v>123</v>
      </c>
      <c r="E28" t="s">
        <v>124</v>
      </c>
      <c r="F28" t="s">
        <v>31</v>
      </c>
      <c r="G28" t="s">
        <v>32</v>
      </c>
      <c r="H28" t="s">
        <v>32</v>
      </c>
      <c r="I28">
        <v>1130</v>
      </c>
      <c r="J28">
        <v>0</v>
      </c>
      <c r="K28">
        <v>2</v>
      </c>
      <c r="L28">
        <v>2</v>
      </c>
      <c r="M28">
        <v>0</v>
      </c>
      <c r="N28">
        <v>2</v>
      </c>
      <c r="O28" s="1">
        <v>43363</v>
      </c>
      <c r="P28" s="1">
        <v>43550</v>
      </c>
      <c r="S28">
        <v>0</v>
      </c>
      <c r="T28">
        <v>0</v>
      </c>
      <c r="U28">
        <v>0</v>
      </c>
      <c r="V28">
        <v>0</v>
      </c>
      <c r="W28">
        <v>2</v>
      </c>
      <c r="X28">
        <v>2</v>
      </c>
      <c r="Y28">
        <v>2</v>
      </c>
      <c r="Z28">
        <v>0</v>
      </c>
      <c r="AA28" t="s">
        <v>39</v>
      </c>
    </row>
    <row r="29" spans="1:27" ht="75" x14ac:dyDescent="0.25">
      <c r="A29" t="s">
        <v>81</v>
      </c>
      <c r="C29" t="s">
        <v>125</v>
      </c>
      <c r="D29" s="2" t="s">
        <v>126</v>
      </c>
      <c r="E29" t="s">
        <v>127</v>
      </c>
      <c r="F29" t="s">
        <v>31</v>
      </c>
      <c r="G29" t="s">
        <v>38</v>
      </c>
      <c r="H29" t="s">
        <v>32</v>
      </c>
      <c r="I29">
        <v>1166</v>
      </c>
      <c r="J29">
        <v>0</v>
      </c>
      <c r="K29">
        <v>1</v>
      </c>
      <c r="L29">
        <v>1</v>
      </c>
      <c r="M29">
        <v>1</v>
      </c>
      <c r="N29">
        <v>0</v>
      </c>
      <c r="O29" s="1">
        <v>43369</v>
      </c>
      <c r="P29" s="1">
        <v>43641</v>
      </c>
      <c r="S29">
        <v>0</v>
      </c>
      <c r="T29">
        <v>0</v>
      </c>
      <c r="U29">
        <v>0</v>
      </c>
      <c r="V29">
        <v>0</v>
      </c>
      <c r="W29">
        <v>1</v>
      </c>
      <c r="X29">
        <v>0</v>
      </c>
      <c r="Y29">
        <v>1</v>
      </c>
      <c r="Z29">
        <v>0</v>
      </c>
      <c r="AA29" t="s">
        <v>39</v>
      </c>
    </row>
    <row r="30" spans="1:27" x14ac:dyDescent="0.25">
      <c r="A30" t="s">
        <v>81</v>
      </c>
      <c r="C30" t="s">
        <v>128</v>
      </c>
      <c r="D30" t="s">
        <v>129</v>
      </c>
      <c r="E30" t="s">
        <v>130</v>
      </c>
      <c r="F30" t="s">
        <v>31</v>
      </c>
      <c r="G30" t="s">
        <v>38</v>
      </c>
      <c r="H30" t="s">
        <v>32</v>
      </c>
      <c r="I30">
        <v>1922</v>
      </c>
      <c r="J30">
        <v>0</v>
      </c>
      <c r="K30">
        <v>2</v>
      </c>
      <c r="L30">
        <v>2</v>
      </c>
      <c r="M30">
        <v>2</v>
      </c>
      <c r="N30">
        <v>0</v>
      </c>
      <c r="O30" s="1">
        <v>43458</v>
      </c>
      <c r="P30" s="1">
        <v>43546</v>
      </c>
      <c r="S30">
        <v>0</v>
      </c>
      <c r="T30">
        <v>0</v>
      </c>
      <c r="U30">
        <v>0</v>
      </c>
      <c r="V30">
        <v>0</v>
      </c>
      <c r="W30">
        <v>2</v>
      </c>
      <c r="X30">
        <v>0</v>
      </c>
      <c r="Y30">
        <v>2</v>
      </c>
      <c r="Z30">
        <v>0</v>
      </c>
      <c r="AA30" t="s">
        <v>39</v>
      </c>
    </row>
    <row r="31" spans="1:27" x14ac:dyDescent="0.25">
      <c r="A31" t="s">
        <v>81</v>
      </c>
      <c r="C31" t="s">
        <v>131</v>
      </c>
      <c r="D31" t="s">
        <v>132</v>
      </c>
      <c r="E31" t="s">
        <v>133</v>
      </c>
      <c r="F31" t="s">
        <v>31</v>
      </c>
      <c r="G31" t="s">
        <v>38</v>
      </c>
      <c r="H31" t="s">
        <v>32</v>
      </c>
      <c r="I31">
        <v>1538</v>
      </c>
      <c r="J31">
        <v>0</v>
      </c>
      <c r="K31">
        <v>2</v>
      </c>
      <c r="L31">
        <v>2</v>
      </c>
      <c r="M31">
        <v>1</v>
      </c>
      <c r="N31">
        <v>1</v>
      </c>
      <c r="O31" s="1">
        <v>43560</v>
      </c>
      <c r="P31" s="1">
        <v>43570</v>
      </c>
      <c r="Q31" s="1">
        <v>43880</v>
      </c>
      <c r="S31">
        <v>2</v>
      </c>
      <c r="T31">
        <v>1</v>
      </c>
      <c r="U31">
        <v>2</v>
      </c>
      <c r="V31">
        <v>1</v>
      </c>
      <c r="W31">
        <v>0</v>
      </c>
      <c r="X31">
        <v>0</v>
      </c>
      <c r="Y31">
        <v>0</v>
      </c>
      <c r="Z31">
        <v>0</v>
      </c>
      <c r="AA31" t="s">
        <v>103</v>
      </c>
    </row>
    <row r="32" spans="1:27" x14ac:dyDescent="0.25">
      <c r="A32" t="s">
        <v>81</v>
      </c>
      <c r="C32" t="s">
        <v>134</v>
      </c>
      <c r="D32" t="s">
        <v>135</v>
      </c>
      <c r="E32" t="s">
        <v>136</v>
      </c>
      <c r="F32" t="s">
        <v>31</v>
      </c>
      <c r="G32" t="s">
        <v>38</v>
      </c>
      <c r="H32" t="s">
        <v>32</v>
      </c>
      <c r="I32">
        <v>902</v>
      </c>
      <c r="J32">
        <v>0</v>
      </c>
      <c r="K32">
        <v>1</v>
      </c>
      <c r="L32">
        <v>1</v>
      </c>
      <c r="M32">
        <v>1</v>
      </c>
      <c r="N32">
        <v>0</v>
      </c>
      <c r="O32" s="1">
        <v>43595</v>
      </c>
      <c r="S32">
        <v>0</v>
      </c>
      <c r="T32">
        <v>0</v>
      </c>
      <c r="U32">
        <v>0</v>
      </c>
      <c r="V32">
        <v>0</v>
      </c>
      <c r="W32">
        <v>1</v>
      </c>
      <c r="X32">
        <v>0</v>
      </c>
      <c r="Y32">
        <v>0</v>
      </c>
      <c r="Z32">
        <v>1</v>
      </c>
      <c r="AA32" t="s">
        <v>33</v>
      </c>
    </row>
    <row r="33" spans="1:27" x14ac:dyDescent="0.25">
      <c r="A33" t="s">
        <v>81</v>
      </c>
      <c r="C33" t="s">
        <v>137</v>
      </c>
      <c r="D33" t="s">
        <v>138</v>
      </c>
      <c r="E33" t="s">
        <v>139</v>
      </c>
      <c r="F33" t="s">
        <v>31</v>
      </c>
      <c r="G33" t="s">
        <v>38</v>
      </c>
      <c r="H33" t="s">
        <v>32</v>
      </c>
      <c r="I33">
        <v>2092</v>
      </c>
      <c r="J33">
        <v>0</v>
      </c>
      <c r="K33">
        <v>5</v>
      </c>
      <c r="L33">
        <v>5</v>
      </c>
      <c r="M33">
        <v>0</v>
      </c>
      <c r="N33">
        <v>5</v>
      </c>
      <c r="O33" s="1">
        <v>43676</v>
      </c>
      <c r="S33">
        <v>0</v>
      </c>
      <c r="T33">
        <v>0</v>
      </c>
      <c r="U33">
        <v>0</v>
      </c>
      <c r="V33">
        <v>0</v>
      </c>
      <c r="W33">
        <v>5</v>
      </c>
      <c r="X33">
        <v>5</v>
      </c>
      <c r="Y33">
        <v>0</v>
      </c>
      <c r="Z33">
        <v>5</v>
      </c>
      <c r="AA33" t="s">
        <v>33</v>
      </c>
    </row>
    <row r="34" spans="1:27" x14ac:dyDescent="0.25">
      <c r="A34" t="s">
        <v>81</v>
      </c>
      <c r="C34" t="s">
        <v>140</v>
      </c>
      <c r="D34" t="s">
        <v>141</v>
      </c>
      <c r="E34" t="s">
        <v>142</v>
      </c>
      <c r="F34" t="s">
        <v>31</v>
      </c>
      <c r="G34" t="s">
        <v>38</v>
      </c>
      <c r="H34" t="s">
        <v>32</v>
      </c>
      <c r="I34">
        <v>0</v>
      </c>
      <c r="J34">
        <v>0</v>
      </c>
      <c r="K34">
        <v>5</v>
      </c>
      <c r="L34">
        <v>5</v>
      </c>
      <c r="M34">
        <v>1</v>
      </c>
      <c r="N34">
        <v>4</v>
      </c>
      <c r="O34" s="1">
        <v>43686</v>
      </c>
      <c r="S34">
        <v>0</v>
      </c>
      <c r="T34">
        <v>0</v>
      </c>
      <c r="U34">
        <v>0</v>
      </c>
      <c r="V34">
        <v>0</v>
      </c>
      <c r="W34">
        <v>5</v>
      </c>
      <c r="X34">
        <v>4</v>
      </c>
      <c r="Y34">
        <v>0</v>
      </c>
      <c r="Z34">
        <v>5</v>
      </c>
      <c r="AA34" t="s">
        <v>33</v>
      </c>
    </row>
    <row r="35" spans="1:27" x14ac:dyDescent="0.25">
      <c r="A35" t="s">
        <v>143</v>
      </c>
      <c r="B35">
        <v>10</v>
      </c>
      <c r="C35" t="s">
        <v>144</v>
      </c>
      <c r="D35" t="s">
        <v>145</v>
      </c>
      <c r="E35" t="s">
        <v>146</v>
      </c>
      <c r="F35" t="s">
        <v>31</v>
      </c>
      <c r="G35" t="s">
        <v>38</v>
      </c>
      <c r="H35" t="s">
        <v>32</v>
      </c>
      <c r="I35">
        <v>0.1</v>
      </c>
      <c r="J35">
        <v>0</v>
      </c>
      <c r="K35">
        <v>1</v>
      </c>
      <c r="L35">
        <v>1</v>
      </c>
      <c r="M35">
        <v>1</v>
      </c>
      <c r="N35">
        <v>0</v>
      </c>
      <c r="O35" s="1">
        <v>42328</v>
      </c>
      <c r="P35" s="1">
        <v>42328</v>
      </c>
      <c r="S35">
        <v>0</v>
      </c>
      <c r="T35">
        <v>0</v>
      </c>
      <c r="U35">
        <v>0</v>
      </c>
      <c r="V35">
        <v>0</v>
      </c>
      <c r="W35">
        <v>1</v>
      </c>
      <c r="X35">
        <v>0</v>
      </c>
      <c r="Y35">
        <v>1</v>
      </c>
      <c r="Z35">
        <v>0</v>
      </c>
      <c r="AA35" t="s">
        <v>39</v>
      </c>
    </row>
    <row r="36" spans="1:27" x14ac:dyDescent="0.25">
      <c r="A36" t="s">
        <v>143</v>
      </c>
      <c r="C36" t="s">
        <v>147</v>
      </c>
      <c r="D36" t="s">
        <v>148</v>
      </c>
      <c r="E36" t="s">
        <v>149</v>
      </c>
      <c r="F36" t="s">
        <v>31</v>
      </c>
      <c r="G36" t="s">
        <v>38</v>
      </c>
      <c r="H36" t="s">
        <v>32</v>
      </c>
      <c r="I36">
        <v>0.16</v>
      </c>
      <c r="J36">
        <v>0</v>
      </c>
      <c r="K36">
        <v>4</v>
      </c>
      <c r="L36">
        <v>4</v>
      </c>
      <c r="M36">
        <v>1</v>
      </c>
      <c r="N36">
        <v>3</v>
      </c>
      <c r="O36" s="1">
        <v>42258</v>
      </c>
      <c r="P36" s="1">
        <v>42297</v>
      </c>
      <c r="Q36" s="1">
        <v>43581</v>
      </c>
      <c r="S36">
        <v>4</v>
      </c>
      <c r="T36">
        <v>3</v>
      </c>
      <c r="U36">
        <v>4</v>
      </c>
      <c r="V36">
        <v>3</v>
      </c>
      <c r="W36">
        <v>0</v>
      </c>
      <c r="X36">
        <v>0</v>
      </c>
      <c r="Y36">
        <v>0</v>
      </c>
      <c r="Z36">
        <v>0</v>
      </c>
      <c r="AA36" t="s">
        <v>103</v>
      </c>
    </row>
    <row r="37" spans="1:27" x14ac:dyDescent="0.25">
      <c r="A37" t="s">
        <v>143</v>
      </c>
      <c r="C37" t="s">
        <v>150</v>
      </c>
      <c r="D37" t="s">
        <v>151</v>
      </c>
      <c r="E37" t="s">
        <v>152</v>
      </c>
      <c r="F37" t="s">
        <v>85</v>
      </c>
      <c r="G37" t="s">
        <v>38</v>
      </c>
      <c r="H37" t="s">
        <v>32</v>
      </c>
      <c r="I37">
        <v>0.8</v>
      </c>
      <c r="J37">
        <v>0</v>
      </c>
      <c r="K37">
        <v>1</v>
      </c>
      <c r="L37">
        <v>1</v>
      </c>
      <c r="M37">
        <v>0</v>
      </c>
      <c r="N37">
        <v>1</v>
      </c>
      <c r="O37" s="1">
        <v>42320</v>
      </c>
      <c r="P37" s="1">
        <v>42297</v>
      </c>
      <c r="S37">
        <v>0</v>
      </c>
      <c r="T37">
        <v>0</v>
      </c>
      <c r="U37">
        <v>0</v>
      </c>
      <c r="V37">
        <v>0</v>
      </c>
      <c r="W37">
        <v>1</v>
      </c>
      <c r="X37">
        <v>1</v>
      </c>
      <c r="Y37">
        <v>1</v>
      </c>
      <c r="Z37">
        <v>0</v>
      </c>
      <c r="AA37" t="s">
        <v>39</v>
      </c>
    </row>
    <row r="38" spans="1:27" x14ac:dyDescent="0.25">
      <c r="A38" t="s">
        <v>143</v>
      </c>
      <c r="C38" t="s">
        <v>153</v>
      </c>
      <c r="D38" t="s">
        <v>154</v>
      </c>
      <c r="E38" t="s">
        <v>155</v>
      </c>
      <c r="F38" t="s">
        <v>31</v>
      </c>
      <c r="G38" t="s">
        <v>32</v>
      </c>
      <c r="H38" t="s">
        <v>32</v>
      </c>
      <c r="I38">
        <v>64.709999999999994</v>
      </c>
      <c r="J38">
        <v>0</v>
      </c>
      <c r="K38">
        <v>1</v>
      </c>
      <c r="L38">
        <v>1</v>
      </c>
      <c r="M38">
        <v>0</v>
      </c>
      <c r="N38">
        <v>1</v>
      </c>
      <c r="O38" s="1">
        <v>42895</v>
      </c>
      <c r="S38">
        <v>0</v>
      </c>
      <c r="T38">
        <v>0</v>
      </c>
      <c r="U38">
        <v>0</v>
      </c>
      <c r="V38">
        <v>0</v>
      </c>
      <c r="W38">
        <v>1</v>
      </c>
      <c r="X38">
        <v>1</v>
      </c>
      <c r="Y38">
        <v>0</v>
      </c>
      <c r="Z38">
        <v>1</v>
      </c>
      <c r="AA38" t="s">
        <v>33</v>
      </c>
    </row>
    <row r="39" spans="1:27" x14ac:dyDescent="0.25">
      <c r="A39" t="s">
        <v>143</v>
      </c>
      <c r="C39" t="s">
        <v>156</v>
      </c>
      <c r="D39" t="s">
        <v>157</v>
      </c>
      <c r="E39" t="s">
        <v>158</v>
      </c>
      <c r="F39" t="s">
        <v>31</v>
      </c>
      <c r="G39" t="s">
        <v>38</v>
      </c>
      <c r="H39" t="s">
        <v>32</v>
      </c>
      <c r="I39">
        <v>11.57</v>
      </c>
      <c r="J39">
        <v>0</v>
      </c>
      <c r="K39">
        <v>2</v>
      </c>
      <c r="L39">
        <v>1</v>
      </c>
      <c r="M39">
        <v>1</v>
      </c>
      <c r="N39">
        <v>0</v>
      </c>
      <c r="O39" s="1">
        <v>42998</v>
      </c>
      <c r="S39">
        <v>0</v>
      </c>
      <c r="T39">
        <v>0</v>
      </c>
      <c r="U39">
        <v>0</v>
      </c>
      <c r="V39">
        <v>0</v>
      </c>
      <c r="W39">
        <v>1</v>
      </c>
      <c r="X39">
        <v>0</v>
      </c>
      <c r="Y39">
        <v>0</v>
      </c>
      <c r="Z39">
        <v>1</v>
      </c>
      <c r="AA39" t="s">
        <v>33</v>
      </c>
    </row>
    <row r="40" spans="1:27" x14ac:dyDescent="0.25">
      <c r="A40" t="s">
        <v>143</v>
      </c>
      <c r="C40" t="s">
        <v>159</v>
      </c>
      <c r="D40" t="s">
        <v>160</v>
      </c>
      <c r="E40" t="s">
        <v>161</v>
      </c>
      <c r="F40" t="s">
        <v>162</v>
      </c>
      <c r="G40" t="s">
        <v>38</v>
      </c>
      <c r="H40" t="s">
        <v>32</v>
      </c>
      <c r="I40">
        <v>622</v>
      </c>
      <c r="J40">
        <v>0</v>
      </c>
      <c r="K40">
        <v>1</v>
      </c>
      <c r="L40">
        <v>1</v>
      </c>
      <c r="M40">
        <v>0</v>
      </c>
      <c r="N40">
        <v>1</v>
      </c>
      <c r="O40" s="1">
        <v>43103</v>
      </c>
      <c r="P40" s="1">
        <v>43167</v>
      </c>
      <c r="S40">
        <v>0</v>
      </c>
      <c r="T40">
        <v>0</v>
      </c>
      <c r="U40">
        <v>0</v>
      </c>
      <c r="V40">
        <v>0</v>
      </c>
      <c r="W40">
        <v>1</v>
      </c>
      <c r="X40">
        <v>1</v>
      </c>
      <c r="Y40">
        <v>1</v>
      </c>
      <c r="Z40">
        <v>0</v>
      </c>
      <c r="AA40" t="s">
        <v>39</v>
      </c>
    </row>
    <row r="41" spans="1:27" x14ac:dyDescent="0.25">
      <c r="A41" t="s">
        <v>143</v>
      </c>
      <c r="C41" t="s">
        <v>163</v>
      </c>
      <c r="D41" t="s">
        <v>164</v>
      </c>
      <c r="E41" t="s">
        <v>165</v>
      </c>
      <c r="F41" t="s">
        <v>31</v>
      </c>
      <c r="G41" t="s">
        <v>38</v>
      </c>
      <c r="H41" t="s">
        <v>32</v>
      </c>
      <c r="I41">
        <v>0</v>
      </c>
      <c r="J41">
        <v>0</v>
      </c>
      <c r="K41">
        <v>1</v>
      </c>
      <c r="L41">
        <v>1</v>
      </c>
      <c r="M41">
        <v>0</v>
      </c>
      <c r="N41">
        <v>1</v>
      </c>
      <c r="O41" s="1">
        <v>43292</v>
      </c>
      <c r="S41">
        <v>0</v>
      </c>
      <c r="T41">
        <v>0</v>
      </c>
      <c r="U41">
        <v>0</v>
      </c>
      <c r="V41">
        <v>0</v>
      </c>
      <c r="W41">
        <v>1</v>
      </c>
      <c r="X41">
        <v>1</v>
      </c>
      <c r="Y41">
        <v>0</v>
      </c>
      <c r="Z41">
        <v>1</v>
      </c>
      <c r="AA41" t="s">
        <v>33</v>
      </c>
    </row>
    <row r="42" spans="1:27" x14ac:dyDescent="0.25">
      <c r="A42" t="s">
        <v>143</v>
      </c>
      <c r="C42" t="s">
        <v>166</v>
      </c>
      <c r="D42" t="s">
        <v>167</v>
      </c>
      <c r="E42" t="s">
        <v>168</v>
      </c>
      <c r="F42" t="s">
        <v>46</v>
      </c>
      <c r="G42" t="s">
        <v>38</v>
      </c>
      <c r="H42" t="s">
        <v>32</v>
      </c>
      <c r="I42">
        <v>400</v>
      </c>
      <c r="J42">
        <v>0</v>
      </c>
      <c r="K42">
        <v>1</v>
      </c>
      <c r="L42">
        <v>1</v>
      </c>
      <c r="M42">
        <v>1</v>
      </c>
      <c r="N42">
        <v>0</v>
      </c>
      <c r="O42" s="1">
        <v>43405</v>
      </c>
      <c r="S42">
        <v>0</v>
      </c>
      <c r="T42">
        <v>0</v>
      </c>
      <c r="U42">
        <v>0</v>
      </c>
      <c r="V42">
        <v>0</v>
      </c>
      <c r="W42">
        <v>1</v>
      </c>
      <c r="X42">
        <v>0</v>
      </c>
      <c r="Y42">
        <v>0</v>
      </c>
      <c r="Z42">
        <v>1</v>
      </c>
      <c r="AA42" t="s">
        <v>33</v>
      </c>
    </row>
    <row r="43" spans="1:27" x14ac:dyDescent="0.25">
      <c r="A43" t="s">
        <v>143</v>
      </c>
      <c r="C43" t="s">
        <v>169</v>
      </c>
      <c r="D43" t="s">
        <v>170</v>
      </c>
      <c r="E43" t="s">
        <v>171</v>
      </c>
      <c r="F43" t="s">
        <v>31</v>
      </c>
      <c r="G43" t="s">
        <v>38</v>
      </c>
      <c r="H43" t="s">
        <v>32</v>
      </c>
      <c r="I43">
        <v>2931</v>
      </c>
      <c r="J43">
        <v>0</v>
      </c>
      <c r="K43">
        <v>3</v>
      </c>
      <c r="L43">
        <v>3</v>
      </c>
      <c r="M43">
        <v>1</v>
      </c>
      <c r="N43">
        <v>2</v>
      </c>
      <c r="O43" s="1">
        <v>43411</v>
      </c>
      <c r="S43">
        <v>0</v>
      </c>
      <c r="T43">
        <v>0</v>
      </c>
      <c r="U43">
        <v>0</v>
      </c>
      <c r="V43">
        <v>0</v>
      </c>
      <c r="W43">
        <v>3</v>
      </c>
      <c r="X43">
        <v>2</v>
      </c>
      <c r="Y43">
        <v>0</v>
      </c>
      <c r="Z43">
        <v>3</v>
      </c>
      <c r="AA43" t="s">
        <v>33</v>
      </c>
    </row>
    <row r="44" spans="1:27" x14ac:dyDescent="0.25">
      <c r="A44" t="s">
        <v>143</v>
      </c>
      <c r="C44" t="s">
        <v>172</v>
      </c>
      <c r="D44" t="s">
        <v>173</v>
      </c>
      <c r="E44" t="s">
        <v>174</v>
      </c>
      <c r="F44" t="s">
        <v>31</v>
      </c>
      <c r="G44" t="s">
        <v>38</v>
      </c>
      <c r="H44" t="s">
        <v>32</v>
      </c>
      <c r="I44">
        <v>1581</v>
      </c>
      <c r="J44">
        <v>0</v>
      </c>
      <c r="K44">
        <v>6</v>
      </c>
      <c r="L44">
        <v>6</v>
      </c>
      <c r="M44">
        <v>1</v>
      </c>
      <c r="N44">
        <v>5</v>
      </c>
      <c r="O44" s="1">
        <v>43455</v>
      </c>
      <c r="S44">
        <v>0</v>
      </c>
      <c r="T44">
        <v>0</v>
      </c>
      <c r="U44">
        <v>0</v>
      </c>
      <c r="V44">
        <v>0</v>
      </c>
      <c r="W44">
        <v>6</v>
      </c>
      <c r="X44">
        <v>5</v>
      </c>
      <c r="Y44">
        <v>0</v>
      </c>
      <c r="Z44">
        <v>6</v>
      </c>
      <c r="AA44" t="s">
        <v>33</v>
      </c>
    </row>
    <row r="45" spans="1:27" x14ac:dyDescent="0.25">
      <c r="A45" t="s">
        <v>143</v>
      </c>
      <c r="C45" t="s">
        <v>175</v>
      </c>
      <c r="D45" t="s">
        <v>176</v>
      </c>
      <c r="E45" t="s">
        <v>177</v>
      </c>
      <c r="F45" t="s">
        <v>85</v>
      </c>
      <c r="G45" t="s">
        <v>38</v>
      </c>
      <c r="H45" t="s">
        <v>32</v>
      </c>
      <c r="I45">
        <v>7215</v>
      </c>
      <c r="J45">
        <v>0</v>
      </c>
      <c r="K45">
        <v>2</v>
      </c>
      <c r="L45">
        <v>2</v>
      </c>
      <c r="M45">
        <v>0</v>
      </c>
      <c r="N45">
        <v>2</v>
      </c>
      <c r="O45" s="1">
        <v>43496</v>
      </c>
      <c r="S45">
        <v>0</v>
      </c>
      <c r="T45">
        <v>0</v>
      </c>
      <c r="U45">
        <v>0</v>
      </c>
      <c r="V45">
        <v>0</v>
      </c>
      <c r="W45">
        <v>2</v>
      </c>
      <c r="X45">
        <v>2</v>
      </c>
      <c r="Y45">
        <v>0</v>
      </c>
      <c r="Z45">
        <v>2</v>
      </c>
      <c r="AA45" t="s">
        <v>33</v>
      </c>
    </row>
    <row r="46" spans="1:27" x14ac:dyDescent="0.25">
      <c r="A46" t="s">
        <v>143</v>
      </c>
      <c r="C46" t="s">
        <v>178</v>
      </c>
      <c r="D46" t="s">
        <v>179</v>
      </c>
      <c r="E46" t="s">
        <v>180</v>
      </c>
      <c r="F46" t="s">
        <v>31</v>
      </c>
      <c r="G46" t="s">
        <v>38</v>
      </c>
      <c r="H46" t="s">
        <v>32</v>
      </c>
      <c r="I46">
        <v>1157</v>
      </c>
      <c r="J46">
        <v>0</v>
      </c>
      <c r="K46">
        <v>1</v>
      </c>
      <c r="L46">
        <v>1</v>
      </c>
      <c r="M46">
        <v>0</v>
      </c>
      <c r="N46">
        <v>1</v>
      </c>
      <c r="O46" s="1">
        <v>43556</v>
      </c>
      <c r="P46" s="1">
        <v>43563</v>
      </c>
      <c r="S46">
        <v>0</v>
      </c>
      <c r="T46">
        <v>0</v>
      </c>
      <c r="U46">
        <v>0</v>
      </c>
      <c r="V46">
        <v>0</v>
      </c>
      <c r="W46">
        <v>1</v>
      </c>
      <c r="X46">
        <v>1</v>
      </c>
      <c r="Y46">
        <v>1</v>
      </c>
      <c r="Z46">
        <v>0</v>
      </c>
      <c r="AA46" t="s">
        <v>39</v>
      </c>
    </row>
    <row r="47" spans="1:27" x14ac:dyDescent="0.25">
      <c r="A47" t="s">
        <v>143</v>
      </c>
      <c r="C47" t="s">
        <v>181</v>
      </c>
      <c r="D47" t="s">
        <v>182</v>
      </c>
      <c r="E47" t="s">
        <v>183</v>
      </c>
      <c r="F47" t="s">
        <v>31</v>
      </c>
      <c r="G47" t="s">
        <v>38</v>
      </c>
      <c r="H47" t="s">
        <v>32</v>
      </c>
      <c r="I47">
        <v>0</v>
      </c>
      <c r="J47">
        <v>0</v>
      </c>
      <c r="K47">
        <v>7</v>
      </c>
      <c r="L47">
        <v>7</v>
      </c>
      <c r="M47">
        <v>0</v>
      </c>
      <c r="N47">
        <v>7</v>
      </c>
      <c r="O47" s="1">
        <v>43587</v>
      </c>
      <c r="S47">
        <v>0</v>
      </c>
      <c r="T47">
        <v>0</v>
      </c>
      <c r="U47">
        <v>0</v>
      </c>
      <c r="V47">
        <v>0</v>
      </c>
      <c r="W47">
        <v>7</v>
      </c>
      <c r="X47">
        <v>7</v>
      </c>
      <c r="Y47">
        <v>0</v>
      </c>
      <c r="Z47">
        <v>7</v>
      </c>
      <c r="AA47" t="s">
        <v>33</v>
      </c>
    </row>
    <row r="48" spans="1:27" x14ac:dyDescent="0.25">
      <c r="A48" t="s">
        <v>143</v>
      </c>
      <c r="C48" t="s">
        <v>184</v>
      </c>
      <c r="D48" t="s">
        <v>185</v>
      </c>
      <c r="E48" t="s">
        <v>186</v>
      </c>
      <c r="F48" t="s">
        <v>85</v>
      </c>
      <c r="G48" t="s">
        <v>38</v>
      </c>
      <c r="H48" t="s">
        <v>32</v>
      </c>
      <c r="I48">
        <v>293</v>
      </c>
      <c r="J48">
        <v>0</v>
      </c>
      <c r="K48">
        <v>1</v>
      </c>
      <c r="L48">
        <v>1</v>
      </c>
      <c r="M48">
        <v>0</v>
      </c>
      <c r="N48">
        <v>1</v>
      </c>
      <c r="O48" s="1">
        <v>43628</v>
      </c>
      <c r="S48">
        <v>0</v>
      </c>
      <c r="T48">
        <v>0</v>
      </c>
      <c r="U48">
        <v>0</v>
      </c>
      <c r="V48">
        <v>0</v>
      </c>
      <c r="W48">
        <v>1</v>
      </c>
      <c r="X48">
        <v>1</v>
      </c>
      <c r="Y48">
        <v>0</v>
      </c>
      <c r="Z48">
        <v>1</v>
      </c>
      <c r="AA48" t="s">
        <v>33</v>
      </c>
    </row>
    <row r="49" spans="1:27" x14ac:dyDescent="0.25">
      <c r="A49" t="s">
        <v>143</v>
      </c>
      <c r="C49" t="s">
        <v>187</v>
      </c>
      <c r="D49" t="s">
        <v>188</v>
      </c>
      <c r="E49" t="s">
        <v>189</v>
      </c>
      <c r="F49" t="s">
        <v>31</v>
      </c>
      <c r="G49" t="s">
        <v>38</v>
      </c>
      <c r="H49" t="s">
        <v>32</v>
      </c>
      <c r="I49">
        <v>2727</v>
      </c>
      <c r="J49">
        <v>0</v>
      </c>
      <c r="K49">
        <v>1</v>
      </c>
      <c r="L49">
        <v>1</v>
      </c>
      <c r="M49">
        <v>1</v>
      </c>
      <c r="N49">
        <v>0</v>
      </c>
      <c r="O49" s="1">
        <v>43755</v>
      </c>
      <c r="S49">
        <v>0</v>
      </c>
      <c r="T49">
        <v>0</v>
      </c>
      <c r="U49">
        <v>0</v>
      </c>
      <c r="V49">
        <v>0</v>
      </c>
      <c r="W49">
        <v>1</v>
      </c>
      <c r="X49">
        <v>0</v>
      </c>
      <c r="Y49">
        <v>0</v>
      </c>
      <c r="Z49">
        <v>1</v>
      </c>
      <c r="AA49" t="s">
        <v>33</v>
      </c>
    </row>
    <row r="50" spans="1:27" x14ac:dyDescent="0.25">
      <c r="A50" t="s">
        <v>143</v>
      </c>
      <c r="C50" t="s">
        <v>190</v>
      </c>
      <c r="D50" t="s">
        <v>191</v>
      </c>
      <c r="E50" t="s">
        <v>192</v>
      </c>
      <c r="F50" t="s">
        <v>31</v>
      </c>
      <c r="G50" t="s">
        <v>38</v>
      </c>
      <c r="H50" t="s">
        <v>32</v>
      </c>
      <c r="I50">
        <v>1452</v>
      </c>
      <c r="J50">
        <v>0</v>
      </c>
      <c r="K50">
        <v>1</v>
      </c>
      <c r="L50">
        <v>1</v>
      </c>
      <c r="M50">
        <v>1</v>
      </c>
      <c r="N50">
        <v>0</v>
      </c>
      <c r="O50" s="1">
        <v>43767</v>
      </c>
      <c r="S50">
        <v>0</v>
      </c>
      <c r="T50">
        <v>0</v>
      </c>
      <c r="U50">
        <v>0</v>
      </c>
      <c r="V50">
        <v>0</v>
      </c>
      <c r="W50">
        <v>1</v>
      </c>
      <c r="X50">
        <v>0</v>
      </c>
      <c r="Y50">
        <v>0</v>
      </c>
      <c r="Z50">
        <v>1</v>
      </c>
      <c r="AA50" t="s">
        <v>33</v>
      </c>
    </row>
    <row r="51" spans="1:27" x14ac:dyDescent="0.25">
      <c r="A51" t="s">
        <v>143</v>
      </c>
      <c r="C51" t="s">
        <v>193</v>
      </c>
      <c r="D51" t="s">
        <v>194</v>
      </c>
      <c r="E51" t="s">
        <v>195</v>
      </c>
      <c r="F51" t="s">
        <v>31</v>
      </c>
      <c r="G51" t="s">
        <v>38</v>
      </c>
      <c r="H51" t="s">
        <v>32</v>
      </c>
      <c r="I51">
        <v>1086</v>
      </c>
      <c r="J51">
        <v>0</v>
      </c>
      <c r="K51">
        <v>1</v>
      </c>
      <c r="L51">
        <v>1</v>
      </c>
      <c r="M51">
        <v>1</v>
      </c>
      <c r="N51">
        <v>0</v>
      </c>
      <c r="O51" s="1">
        <v>43809</v>
      </c>
      <c r="S51">
        <v>0</v>
      </c>
      <c r="T51">
        <v>0</v>
      </c>
      <c r="U51">
        <v>0</v>
      </c>
      <c r="V51">
        <v>0</v>
      </c>
      <c r="W51">
        <v>1</v>
      </c>
      <c r="X51">
        <v>0</v>
      </c>
      <c r="Y51">
        <v>0</v>
      </c>
      <c r="Z51">
        <v>1</v>
      </c>
      <c r="AA51" t="s">
        <v>33</v>
      </c>
    </row>
    <row r="52" spans="1:27" x14ac:dyDescent="0.25">
      <c r="A52" t="s">
        <v>196</v>
      </c>
      <c r="C52" t="s">
        <v>197</v>
      </c>
      <c r="D52" t="s">
        <v>198</v>
      </c>
      <c r="E52" t="s">
        <v>199</v>
      </c>
      <c r="F52" t="s">
        <v>31</v>
      </c>
      <c r="G52" t="s">
        <v>38</v>
      </c>
      <c r="H52" t="s">
        <v>32</v>
      </c>
      <c r="I52">
        <v>0.14000000000000001</v>
      </c>
      <c r="J52">
        <v>0</v>
      </c>
      <c r="K52">
        <v>1</v>
      </c>
      <c r="L52">
        <v>1</v>
      </c>
      <c r="M52">
        <v>1</v>
      </c>
      <c r="N52">
        <v>0</v>
      </c>
      <c r="O52" s="1">
        <v>42538</v>
      </c>
      <c r="P52" s="1">
        <v>42828</v>
      </c>
      <c r="S52">
        <v>0</v>
      </c>
      <c r="T52">
        <v>0</v>
      </c>
      <c r="U52">
        <v>0</v>
      </c>
      <c r="V52">
        <v>0</v>
      </c>
      <c r="W52">
        <v>1</v>
      </c>
      <c r="X52">
        <v>0</v>
      </c>
      <c r="Y52">
        <v>1</v>
      </c>
      <c r="Z52">
        <v>0</v>
      </c>
      <c r="AA52" t="s">
        <v>39</v>
      </c>
    </row>
    <row r="53" spans="1:27" x14ac:dyDescent="0.25">
      <c r="A53" t="s">
        <v>196</v>
      </c>
      <c r="C53" t="s">
        <v>200</v>
      </c>
      <c r="D53" t="s">
        <v>201</v>
      </c>
      <c r="E53" t="s">
        <v>202</v>
      </c>
      <c r="F53" t="s">
        <v>31</v>
      </c>
      <c r="G53" t="s">
        <v>38</v>
      </c>
      <c r="H53" t="s">
        <v>32</v>
      </c>
      <c r="I53">
        <v>0.05</v>
      </c>
      <c r="J53">
        <v>0</v>
      </c>
      <c r="K53">
        <v>1</v>
      </c>
      <c r="L53">
        <v>1</v>
      </c>
      <c r="M53">
        <v>1</v>
      </c>
      <c r="N53">
        <v>0</v>
      </c>
      <c r="O53" s="1">
        <v>42571</v>
      </c>
      <c r="S53">
        <v>0</v>
      </c>
      <c r="T53">
        <v>0</v>
      </c>
      <c r="U53">
        <v>0</v>
      </c>
      <c r="V53">
        <v>0</v>
      </c>
      <c r="W53">
        <v>0</v>
      </c>
      <c r="X53">
        <v>0</v>
      </c>
      <c r="Y53">
        <v>0</v>
      </c>
      <c r="Z53">
        <v>0</v>
      </c>
      <c r="AA53" t="s">
        <v>33</v>
      </c>
    </row>
    <row r="54" spans="1:27" x14ac:dyDescent="0.25">
      <c r="A54" t="s">
        <v>196</v>
      </c>
      <c r="C54" t="s">
        <v>203</v>
      </c>
      <c r="D54" t="s">
        <v>204</v>
      </c>
      <c r="E54" t="s">
        <v>205</v>
      </c>
      <c r="F54" t="s">
        <v>31</v>
      </c>
      <c r="G54" t="s">
        <v>32</v>
      </c>
      <c r="H54" t="s">
        <v>32</v>
      </c>
      <c r="I54">
        <v>0.25</v>
      </c>
      <c r="J54">
        <v>0</v>
      </c>
      <c r="K54">
        <v>1</v>
      </c>
      <c r="L54">
        <v>1</v>
      </c>
      <c r="M54">
        <v>0</v>
      </c>
      <c r="N54">
        <v>1</v>
      </c>
      <c r="O54" s="1">
        <v>42593</v>
      </c>
      <c r="S54">
        <v>0</v>
      </c>
      <c r="T54">
        <v>0</v>
      </c>
      <c r="U54">
        <v>0</v>
      </c>
      <c r="V54">
        <v>0</v>
      </c>
      <c r="W54">
        <v>0</v>
      </c>
      <c r="X54">
        <v>0</v>
      </c>
      <c r="Y54">
        <v>0</v>
      </c>
      <c r="Z54">
        <v>0</v>
      </c>
      <c r="AA54" t="s">
        <v>33</v>
      </c>
    </row>
    <row r="55" spans="1:27" x14ac:dyDescent="0.25">
      <c r="A55" t="s">
        <v>196</v>
      </c>
      <c r="C55" t="s">
        <v>206</v>
      </c>
      <c r="D55" t="s">
        <v>207</v>
      </c>
      <c r="E55" t="s">
        <v>208</v>
      </c>
      <c r="F55" t="s">
        <v>31</v>
      </c>
      <c r="G55" t="s">
        <v>38</v>
      </c>
      <c r="H55" t="s">
        <v>32</v>
      </c>
      <c r="I55">
        <v>7.11</v>
      </c>
      <c r="J55">
        <v>0</v>
      </c>
      <c r="K55">
        <v>1</v>
      </c>
      <c r="L55">
        <v>1</v>
      </c>
      <c r="M55">
        <v>1</v>
      </c>
      <c r="N55">
        <v>0</v>
      </c>
      <c r="O55" s="1">
        <v>42831</v>
      </c>
      <c r="P55" s="1">
        <v>43101</v>
      </c>
      <c r="Q55" s="1">
        <v>43704</v>
      </c>
      <c r="S55">
        <v>1</v>
      </c>
      <c r="T55">
        <v>0</v>
      </c>
      <c r="U55">
        <v>1</v>
      </c>
      <c r="V55">
        <v>0</v>
      </c>
      <c r="W55">
        <v>0</v>
      </c>
      <c r="X55">
        <v>0</v>
      </c>
      <c r="Y55">
        <v>0</v>
      </c>
      <c r="Z55">
        <v>0</v>
      </c>
      <c r="AA55" t="s">
        <v>103</v>
      </c>
    </row>
    <row r="56" spans="1:27" x14ac:dyDescent="0.25">
      <c r="A56" t="s">
        <v>196</v>
      </c>
      <c r="C56" t="s">
        <v>209</v>
      </c>
      <c r="D56" t="s">
        <v>210</v>
      </c>
      <c r="E56" t="s">
        <v>211</v>
      </c>
      <c r="F56" t="s">
        <v>31</v>
      </c>
      <c r="G56" t="s">
        <v>38</v>
      </c>
      <c r="H56" t="s">
        <v>32</v>
      </c>
      <c r="I56">
        <v>1706</v>
      </c>
      <c r="J56">
        <v>0</v>
      </c>
      <c r="K56">
        <v>3</v>
      </c>
      <c r="L56">
        <v>3</v>
      </c>
      <c r="M56">
        <v>3</v>
      </c>
      <c r="N56">
        <v>0</v>
      </c>
      <c r="O56" s="1">
        <v>43186</v>
      </c>
      <c r="P56" s="1">
        <v>43846</v>
      </c>
      <c r="S56">
        <v>0</v>
      </c>
      <c r="T56">
        <v>0</v>
      </c>
      <c r="U56">
        <v>0</v>
      </c>
      <c r="V56">
        <v>0</v>
      </c>
      <c r="W56">
        <v>3</v>
      </c>
      <c r="X56">
        <v>0</v>
      </c>
      <c r="Y56">
        <v>2</v>
      </c>
      <c r="Z56">
        <v>1</v>
      </c>
      <c r="AA56" t="s">
        <v>39</v>
      </c>
    </row>
    <row r="57" spans="1:27" x14ac:dyDescent="0.25">
      <c r="A57" t="s">
        <v>196</v>
      </c>
      <c r="C57" t="s">
        <v>212</v>
      </c>
      <c r="D57" t="s">
        <v>213</v>
      </c>
      <c r="E57" t="s">
        <v>214</v>
      </c>
      <c r="F57" t="s">
        <v>31</v>
      </c>
      <c r="G57" t="s">
        <v>38</v>
      </c>
      <c r="H57" t="s">
        <v>32</v>
      </c>
      <c r="I57">
        <v>3992</v>
      </c>
      <c r="J57">
        <v>0</v>
      </c>
      <c r="K57">
        <v>1</v>
      </c>
      <c r="L57">
        <v>1</v>
      </c>
      <c r="M57">
        <v>1</v>
      </c>
      <c r="N57">
        <v>0</v>
      </c>
      <c r="O57" s="1">
        <v>43188</v>
      </c>
      <c r="P57" s="1">
        <v>43496</v>
      </c>
      <c r="S57">
        <v>0</v>
      </c>
      <c r="T57">
        <v>0</v>
      </c>
      <c r="U57">
        <v>0</v>
      </c>
      <c r="V57">
        <v>0</v>
      </c>
      <c r="W57">
        <v>1</v>
      </c>
      <c r="X57">
        <v>0</v>
      </c>
      <c r="Y57">
        <v>1</v>
      </c>
      <c r="Z57">
        <v>0</v>
      </c>
      <c r="AA57" t="s">
        <v>39</v>
      </c>
    </row>
    <row r="58" spans="1:27" x14ac:dyDescent="0.25">
      <c r="A58" t="s">
        <v>215</v>
      </c>
      <c r="C58" t="s">
        <v>216</v>
      </c>
      <c r="D58" t="s">
        <v>217</v>
      </c>
      <c r="E58" t="s">
        <v>218</v>
      </c>
      <c r="F58" t="s">
        <v>85</v>
      </c>
      <c r="G58" t="s">
        <v>38</v>
      </c>
      <c r="H58" t="s">
        <v>32</v>
      </c>
      <c r="I58">
        <v>0.37</v>
      </c>
      <c r="J58">
        <v>0</v>
      </c>
      <c r="K58">
        <v>1</v>
      </c>
      <c r="L58">
        <v>1</v>
      </c>
      <c r="M58">
        <v>0</v>
      </c>
      <c r="N58">
        <v>1</v>
      </c>
      <c r="O58" s="1">
        <v>42503</v>
      </c>
      <c r="P58" s="1">
        <v>43587</v>
      </c>
      <c r="S58">
        <v>0</v>
      </c>
      <c r="T58">
        <v>0</v>
      </c>
      <c r="U58">
        <v>0</v>
      </c>
      <c r="V58">
        <v>0</v>
      </c>
      <c r="W58">
        <v>1</v>
      </c>
      <c r="X58">
        <v>1</v>
      </c>
      <c r="Y58">
        <v>1</v>
      </c>
      <c r="Z58">
        <v>0</v>
      </c>
      <c r="AA58" t="s">
        <v>39</v>
      </c>
    </row>
    <row r="59" spans="1:27" x14ac:dyDescent="0.25">
      <c r="A59" t="s">
        <v>215</v>
      </c>
      <c r="C59" t="s">
        <v>219</v>
      </c>
      <c r="D59" t="s">
        <v>220</v>
      </c>
      <c r="E59" t="s">
        <v>221</v>
      </c>
      <c r="F59" t="s">
        <v>85</v>
      </c>
      <c r="G59" t="s">
        <v>38</v>
      </c>
      <c r="H59" t="s">
        <v>32</v>
      </c>
      <c r="I59">
        <v>0.3</v>
      </c>
      <c r="J59">
        <v>0</v>
      </c>
      <c r="K59">
        <v>1</v>
      </c>
      <c r="L59">
        <v>1</v>
      </c>
      <c r="M59">
        <v>0</v>
      </c>
      <c r="N59">
        <v>1</v>
      </c>
      <c r="O59" s="1">
        <v>42543</v>
      </c>
      <c r="P59" s="1">
        <v>43595</v>
      </c>
      <c r="S59">
        <v>0</v>
      </c>
      <c r="T59">
        <v>0</v>
      </c>
      <c r="U59">
        <v>0</v>
      </c>
      <c r="V59">
        <v>0</v>
      </c>
      <c r="W59">
        <v>1</v>
      </c>
      <c r="X59">
        <v>1</v>
      </c>
      <c r="Y59">
        <v>1</v>
      </c>
      <c r="Z59">
        <v>0</v>
      </c>
      <c r="AA59" t="s">
        <v>39</v>
      </c>
    </row>
    <row r="60" spans="1:27" x14ac:dyDescent="0.25">
      <c r="A60" t="s">
        <v>215</v>
      </c>
      <c r="C60" t="s">
        <v>222</v>
      </c>
      <c r="D60" t="s">
        <v>223</v>
      </c>
      <c r="E60" t="s">
        <v>224</v>
      </c>
      <c r="F60" t="s">
        <v>31</v>
      </c>
      <c r="G60" t="s">
        <v>38</v>
      </c>
      <c r="H60" t="s">
        <v>32</v>
      </c>
      <c r="I60">
        <v>1242</v>
      </c>
      <c r="J60">
        <v>0</v>
      </c>
      <c r="K60">
        <v>1</v>
      </c>
      <c r="L60">
        <v>1</v>
      </c>
      <c r="M60">
        <v>2</v>
      </c>
      <c r="N60">
        <v>-1</v>
      </c>
      <c r="O60" s="1">
        <v>43234</v>
      </c>
      <c r="P60" s="1">
        <v>43283</v>
      </c>
      <c r="S60">
        <v>0</v>
      </c>
      <c r="T60">
        <v>0</v>
      </c>
      <c r="U60">
        <v>0</v>
      </c>
      <c r="V60">
        <v>0</v>
      </c>
      <c r="W60">
        <v>1</v>
      </c>
      <c r="X60">
        <v>-1</v>
      </c>
      <c r="Y60">
        <v>1</v>
      </c>
      <c r="Z60">
        <v>0</v>
      </c>
      <c r="AA60" t="s">
        <v>39</v>
      </c>
    </row>
    <row r="61" spans="1:27" x14ac:dyDescent="0.25">
      <c r="A61" t="s">
        <v>215</v>
      </c>
      <c r="C61" t="s">
        <v>225</v>
      </c>
      <c r="D61" t="s">
        <v>226</v>
      </c>
      <c r="E61" t="s">
        <v>227</v>
      </c>
      <c r="F61" t="s">
        <v>31</v>
      </c>
      <c r="G61" t="s">
        <v>32</v>
      </c>
      <c r="H61" t="s">
        <v>32</v>
      </c>
      <c r="I61">
        <v>2274</v>
      </c>
      <c r="J61">
        <v>0</v>
      </c>
      <c r="K61">
        <v>4</v>
      </c>
      <c r="L61">
        <v>4</v>
      </c>
      <c r="M61">
        <v>0</v>
      </c>
      <c r="N61">
        <v>4</v>
      </c>
      <c r="O61" s="1">
        <v>43559</v>
      </c>
      <c r="S61">
        <v>0</v>
      </c>
      <c r="T61">
        <v>0</v>
      </c>
      <c r="U61">
        <v>0</v>
      </c>
      <c r="V61">
        <v>0</v>
      </c>
      <c r="W61">
        <v>4</v>
      </c>
      <c r="X61">
        <v>4</v>
      </c>
      <c r="Y61">
        <v>0</v>
      </c>
      <c r="Z61">
        <v>4</v>
      </c>
      <c r="AA61" t="s">
        <v>33</v>
      </c>
    </row>
    <row r="62" spans="1:27" x14ac:dyDescent="0.25">
      <c r="A62" t="s">
        <v>215</v>
      </c>
      <c r="C62" t="s">
        <v>228</v>
      </c>
      <c r="D62" t="s">
        <v>229</v>
      </c>
      <c r="E62" t="s">
        <v>230</v>
      </c>
      <c r="F62" t="s">
        <v>231</v>
      </c>
      <c r="G62" t="s">
        <v>38</v>
      </c>
      <c r="H62" t="s">
        <v>32</v>
      </c>
      <c r="I62">
        <v>1113</v>
      </c>
      <c r="J62">
        <v>0</v>
      </c>
      <c r="K62">
        <v>1</v>
      </c>
      <c r="L62">
        <v>1</v>
      </c>
      <c r="M62">
        <v>2</v>
      </c>
      <c r="N62">
        <v>-1</v>
      </c>
      <c r="O62" s="1">
        <v>43823</v>
      </c>
      <c r="S62">
        <v>0</v>
      </c>
      <c r="T62">
        <v>0</v>
      </c>
      <c r="U62">
        <v>0</v>
      </c>
      <c r="V62">
        <v>0</v>
      </c>
      <c r="W62">
        <v>1</v>
      </c>
      <c r="X62">
        <v>-1</v>
      </c>
      <c r="Y62">
        <v>0</v>
      </c>
      <c r="Z62">
        <v>1</v>
      </c>
      <c r="AA62" t="s">
        <v>33</v>
      </c>
    </row>
    <row r="63" spans="1:27" x14ac:dyDescent="0.25">
      <c r="A63" t="s">
        <v>232</v>
      </c>
      <c r="B63" t="s">
        <v>233</v>
      </c>
      <c r="C63" t="s">
        <v>234</v>
      </c>
      <c r="D63" t="s">
        <v>235</v>
      </c>
      <c r="E63" t="s">
        <v>236</v>
      </c>
      <c r="F63" t="s">
        <v>31</v>
      </c>
      <c r="G63" t="s">
        <v>32</v>
      </c>
      <c r="H63" t="s">
        <v>32</v>
      </c>
      <c r="I63">
        <v>7879</v>
      </c>
      <c r="J63">
        <v>0</v>
      </c>
      <c r="K63">
        <v>11</v>
      </c>
      <c r="L63">
        <v>11</v>
      </c>
      <c r="M63">
        <v>0</v>
      </c>
      <c r="N63">
        <v>11</v>
      </c>
      <c r="O63" s="1">
        <v>43313</v>
      </c>
      <c r="S63">
        <v>0</v>
      </c>
      <c r="T63">
        <v>0</v>
      </c>
      <c r="U63">
        <v>0</v>
      </c>
      <c r="V63">
        <v>0</v>
      </c>
      <c r="W63">
        <v>11</v>
      </c>
      <c r="X63">
        <v>11</v>
      </c>
      <c r="Y63">
        <v>0</v>
      </c>
      <c r="Z63">
        <v>11</v>
      </c>
      <c r="AA63" t="s">
        <v>33</v>
      </c>
    </row>
    <row r="64" spans="1:27" x14ac:dyDescent="0.25">
      <c r="A64" t="s">
        <v>232</v>
      </c>
      <c r="C64" t="s">
        <v>237</v>
      </c>
      <c r="D64" t="s">
        <v>238</v>
      </c>
      <c r="E64" t="s">
        <v>239</v>
      </c>
      <c r="F64" t="s">
        <v>31</v>
      </c>
      <c r="G64" t="s">
        <v>32</v>
      </c>
      <c r="H64" t="s">
        <v>32</v>
      </c>
      <c r="I64">
        <v>0.01</v>
      </c>
      <c r="J64">
        <v>0</v>
      </c>
      <c r="K64">
        <v>1</v>
      </c>
      <c r="L64">
        <v>1</v>
      </c>
      <c r="M64">
        <v>0</v>
      </c>
      <c r="N64">
        <v>1</v>
      </c>
      <c r="O64" s="1">
        <v>42325</v>
      </c>
      <c r="P64" s="1">
        <v>43422</v>
      </c>
      <c r="S64">
        <v>0</v>
      </c>
      <c r="T64">
        <v>0</v>
      </c>
      <c r="U64">
        <v>0</v>
      </c>
      <c r="V64">
        <v>0</v>
      </c>
      <c r="W64">
        <v>1</v>
      </c>
      <c r="X64">
        <v>1</v>
      </c>
      <c r="Y64">
        <v>1</v>
      </c>
      <c r="Z64">
        <v>0</v>
      </c>
      <c r="AA64" t="s">
        <v>39</v>
      </c>
    </row>
    <row r="65" spans="1:27" x14ac:dyDescent="0.25">
      <c r="A65" t="s">
        <v>232</v>
      </c>
      <c r="C65" t="s">
        <v>240</v>
      </c>
      <c r="D65" t="s">
        <v>241</v>
      </c>
      <c r="E65" t="s">
        <v>242</v>
      </c>
      <c r="F65" t="s">
        <v>31</v>
      </c>
      <c r="G65" t="s">
        <v>38</v>
      </c>
      <c r="H65" t="s">
        <v>32</v>
      </c>
      <c r="I65">
        <v>0.13</v>
      </c>
      <c r="J65">
        <v>0</v>
      </c>
      <c r="K65">
        <v>1</v>
      </c>
      <c r="L65">
        <v>1</v>
      </c>
      <c r="M65">
        <v>0</v>
      </c>
      <c r="N65">
        <v>1</v>
      </c>
      <c r="O65" s="1">
        <v>42453</v>
      </c>
      <c r="P65" s="1">
        <v>42979</v>
      </c>
      <c r="S65">
        <v>0</v>
      </c>
      <c r="T65">
        <v>0</v>
      </c>
      <c r="U65">
        <v>0</v>
      </c>
      <c r="V65">
        <v>0</v>
      </c>
      <c r="W65">
        <v>1</v>
      </c>
      <c r="X65">
        <v>1</v>
      </c>
      <c r="Y65">
        <v>1</v>
      </c>
      <c r="Z65">
        <v>0</v>
      </c>
      <c r="AA65" t="s">
        <v>39</v>
      </c>
    </row>
    <row r="66" spans="1:27" x14ac:dyDescent="0.25">
      <c r="A66" t="s">
        <v>232</v>
      </c>
      <c r="C66" t="s">
        <v>243</v>
      </c>
      <c r="D66" t="s">
        <v>244</v>
      </c>
      <c r="E66" t="s">
        <v>245</v>
      </c>
      <c r="F66" t="s">
        <v>85</v>
      </c>
      <c r="G66" t="s">
        <v>38</v>
      </c>
      <c r="H66" t="s">
        <v>32</v>
      </c>
      <c r="I66">
        <v>0.04</v>
      </c>
      <c r="J66">
        <v>0</v>
      </c>
      <c r="K66">
        <v>1</v>
      </c>
      <c r="L66">
        <v>1</v>
      </c>
      <c r="M66">
        <v>0</v>
      </c>
      <c r="N66">
        <v>1</v>
      </c>
      <c r="O66" s="1">
        <v>42550</v>
      </c>
      <c r="P66" s="1">
        <v>43599</v>
      </c>
      <c r="S66">
        <v>0</v>
      </c>
      <c r="T66">
        <v>0</v>
      </c>
      <c r="U66">
        <v>0</v>
      </c>
      <c r="V66">
        <v>0</v>
      </c>
      <c r="W66">
        <v>1</v>
      </c>
      <c r="X66">
        <v>1</v>
      </c>
      <c r="Y66">
        <v>1</v>
      </c>
      <c r="Z66">
        <v>0</v>
      </c>
      <c r="AA66" t="s">
        <v>39</v>
      </c>
    </row>
    <row r="67" spans="1:27" ht="90" x14ac:dyDescent="0.25">
      <c r="A67" t="s">
        <v>232</v>
      </c>
      <c r="C67" t="s">
        <v>246</v>
      </c>
      <c r="D67" s="2" t="s">
        <v>247</v>
      </c>
      <c r="E67" t="s">
        <v>248</v>
      </c>
      <c r="F67" t="s">
        <v>31</v>
      </c>
      <c r="G67" t="s">
        <v>32</v>
      </c>
      <c r="H67" t="s">
        <v>32</v>
      </c>
      <c r="I67">
        <v>8.17</v>
      </c>
      <c r="J67">
        <v>0</v>
      </c>
      <c r="K67">
        <v>1</v>
      </c>
      <c r="L67">
        <v>1</v>
      </c>
      <c r="M67">
        <v>0</v>
      </c>
      <c r="N67">
        <v>1</v>
      </c>
      <c r="O67" s="1">
        <v>42963</v>
      </c>
      <c r="P67" s="1">
        <v>43560</v>
      </c>
      <c r="Q67" s="1">
        <v>43560</v>
      </c>
      <c r="S67">
        <v>1</v>
      </c>
      <c r="T67">
        <v>1</v>
      </c>
      <c r="U67">
        <v>1</v>
      </c>
      <c r="V67">
        <v>1</v>
      </c>
      <c r="W67">
        <v>0</v>
      </c>
      <c r="X67">
        <v>0</v>
      </c>
      <c r="Y67">
        <v>0</v>
      </c>
      <c r="Z67">
        <v>0</v>
      </c>
      <c r="AA67" t="s">
        <v>103</v>
      </c>
    </row>
    <row r="68" spans="1:27" x14ac:dyDescent="0.25">
      <c r="A68" t="s">
        <v>232</v>
      </c>
      <c r="C68" t="s">
        <v>249</v>
      </c>
      <c r="D68" t="s">
        <v>250</v>
      </c>
      <c r="E68" t="s">
        <v>251</v>
      </c>
      <c r="F68" t="s">
        <v>31</v>
      </c>
      <c r="G68" t="s">
        <v>32</v>
      </c>
      <c r="H68" t="s">
        <v>32</v>
      </c>
      <c r="I68">
        <v>214</v>
      </c>
      <c r="J68">
        <v>0</v>
      </c>
      <c r="K68">
        <v>1</v>
      </c>
      <c r="L68">
        <v>1</v>
      </c>
      <c r="M68">
        <v>0</v>
      </c>
      <c r="N68">
        <v>1</v>
      </c>
      <c r="O68" s="1">
        <v>43238</v>
      </c>
      <c r="S68">
        <v>0</v>
      </c>
      <c r="T68">
        <v>0</v>
      </c>
      <c r="U68">
        <v>0</v>
      </c>
      <c r="V68">
        <v>0</v>
      </c>
      <c r="W68">
        <v>1</v>
      </c>
      <c r="X68">
        <v>1</v>
      </c>
      <c r="Y68">
        <v>0</v>
      </c>
      <c r="Z68">
        <v>1</v>
      </c>
      <c r="AA68" t="s">
        <v>33</v>
      </c>
    </row>
    <row r="69" spans="1:27" x14ac:dyDescent="0.25">
      <c r="A69" t="s">
        <v>232</v>
      </c>
      <c r="C69" t="s">
        <v>252</v>
      </c>
      <c r="D69" t="s">
        <v>253</v>
      </c>
      <c r="E69" t="s">
        <v>254</v>
      </c>
      <c r="F69" t="s">
        <v>31</v>
      </c>
      <c r="G69" t="s">
        <v>32</v>
      </c>
      <c r="H69" t="s">
        <v>32</v>
      </c>
      <c r="I69">
        <v>396</v>
      </c>
      <c r="J69">
        <v>0</v>
      </c>
      <c r="K69">
        <v>1</v>
      </c>
      <c r="L69">
        <v>1</v>
      </c>
      <c r="M69">
        <v>0</v>
      </c>
      <c r="N69">
        <v>1</v>
      </c>
      <c r="O69" s="1">
        <v>43347</v>
      </c>
      <c r="P69" s="1">
        <v>43798</v>
      </c>
      <c r="S69">
        <v>0</v>
      </c>
      <c r="T69">
        <v>0</v>
      </c>
      <c r="U69">
        <v>0</v>
      </c>
      <c r="V69">
        <v>0</v>
      </c>
      <c r="W69">
        <v>1</v>
      </c>
      <c r="X69">
        <v>1</v>
      </c>
      <c r="Y69">
        <v>1</v>
      </c>
      <c r="Z69">
        <v>0</v>
      </c>
      <c r="AA69" t="s">
        <v>39</v>
      </c>
    </row>
    <row r="70" spans="1:27" x14ac:dyDescent="0.25">
      <c r="A70" t="s">
        <v>232</v>
      </c>
      <c r="C70" t="s">
        <v>255</v>
      </c>
      <c r="D70" t="s">
        <v>256</v>
      </c>
      <c r="E70" t="s">
        <v>257</v>
      </c>
      <c r="F70" t="s">
        <v>31</v>
      </c>
      <c r="G70" t="s">
        <v>38</v>
      </c>
      <c r="H70" t="s">
        <v>32</v>
      </c>
      <c r="I70">
        <v>2249</v>
      </c>
      <c r="J70">
        <v>0</v>
      </c>
      <c r="K70">
        <v>1</v>
      </c>
      <c r="L70">
        <v>1</v>
      </c>
      <c r="M70">
        <v>1</v>
      </c>
      <c r="N70">
        <v>0</v>
      </c>
      <c r="O70" s="1">
        <v>43614</v>
      </c>
      <c r="P70" s="1">
        <v>43503</v>
      </c>
      <c r="S70">
        <v>0</v>
      </c>
      <c r="T70">
        <v>0</v>
      </c>
      <c r="U70">
        <v>0</v>
      </c>
      <c r="V70">
        <v>0</v>
      </c>
      <c r="W70">
        <v>1</v>
      </c>
      <c r="X70">
        <v>0</v>
      </c>
      <c r="Y70">
        <v>1</v>
      </c>
      <c r="Z70">
        <v>0</v>
      </c>
      <c r="AA70" t="s">
        <v>39</v>
      </c>
    </row>
    <row r="71" spans="1:27" x14ac:dyDescent="0.25">
      <c r="A71" t="s">
        <v>232</v>
      </c>
      <c r="C71" t="s">
        <v>258</v>
      </c>
      <c r="D71" t="s">
        <v>259</v>
      </c>
      <c r="E71" t="s">
        <v>260</v>
      </c>
      <c r="F71" t="s">
        <v>31</v>
      </c>
      <c r="G71" t="s">
        <v>38</v>
      </c>
      <c r="H71" t="s">
        <v>32</v>
      </c>
      <c r="I71">
        <v>12560</v>
      </c>
      <c r="J71">
        <v>0</v>
      </c>
      <c r="K71">
        <v>4</v>
      </c>
      <c r="L71">
        <v>4</v>
      </c>
      <c r="M71">
        <v>0</v>
      </c>
      <c r="N71">
        <v>4</v>
      </c>
      <c r="O71" s="1">
        <v>43654</v>
      </c>
      <c r="S71">
        <v>0</v>
      </c>
      <c r="T71">
        <v>0</v>
      </c>
      <c r="U71">
        <v>0</v>
      </c>
      <c r="V71">
        <v>0</v>
      </c>
      <c r="W71">
        <v>4</v>
      </c>
      <c r="X71">
        <v>4</v>
      </c>
      <c r="Y71">
        <v>0</v>
      </c>
      <c r="Z71">
        <v>4</v>
      </c>
      <c r="AA71" t="s">
        <v>33</v>
      </c>
    </row>
    <row r="72" spans="1:27" x14ac:dyDescent="0.25">
      <c r="A72" t="s">
        <v>232</v>
      </c>
      <c r="C72" t="s">
        <v>261</v>
      </c>
      <c r="D72" t="s">
        <v>262</v>
      </c>
      <c r="E72" t="s">
        <v>263</v>
      </c>
      <c r="F72" t="s">
        <v>31</v>
      </c>
      <c r="G72" t="s">
        <v>32</v>
      </c>
      <c r="H72" t="s">
        <v>32</v>
      </c>
      <c r="I72">
        <v>1929</v>
      </c>
      <c r="J72">
        <v>0</v>
      </c>
      <c r="K72">
        <v>4</v>
      </c>
      <c r="L72">
        <v>4</v>
      </c>
      <c r="M72">
        <v>0</v>
      </c>
      <c r="N72">
        <v>4</v>
      </c>
      <c r="O72" s="1">
        <v>43791</v>
      </c>
      <c r="S72">
        <v>0</v>
      </c>
      <c r="T72">
        <v>0</v>
      </c>
      <c r="U72">
        <v>0</v>
      </c>
      <c r="V72">
        <v>0</v>
      </c>
      <c r="W72">
        <v>4</v>
      </c>
      <c r="X72">
        <v>4</v>
      </c>
      <c r="Y72">
        <v>0</v>
      </c>
      <c r="Z72">
        <v>4</v>
      </c>
      <c r="AA72" t="s">
        <v>33</v>
      </c>
    </row>
    <row r="73" spans="1:27" ht="90" x14ac:dyDescent="0.25">
      <c r="A73" t="s">
        <v>232</v>
      </c>
      <c r="C73" t="s">
        <v>264</v>
      </c>
      <c r="D73" s="2" t="s">
        <v>265</v>
      </c>
      <c r="E73" t="s">
        <v>266</v>
      </c>
      <c r="F73" t="s">
        <v>85</v>
      </c>
      <c r="G73" t="s">
        <v>38</v>
      </c>
      <c r="H73" t="s">
        <v>32</v>
      </c>
      <c r="I73">
        <v>529</v>
      </c>
      <c r="J73">
        <v>0</v>
      </c>
      <c r="K73">
        <v>1</v>
      </c>
      <c r="L73">
        <v>1</v>
      </c>
      <c r="M73">
        <v>0</v>
      </c>
      <c r="N73">
        <v>1</v>
      </c>
      <c r="O73" s="1">
        <v>43921</v>
      </c>
      <c r="S73">
        <v>0</v>
      </c>
      <c r="T73">
        <v>0</v>
      </c>
      <c r="U73">
        <v>0</v>
      </c>
      <c r="V73">
        <v>0</v>
      </c>
      <c r="W73">
        <v>1</v>
      </c>
      <c r="X73">
        <v>1</v>
      </c>
      <c r="Y73">
        <v>0</v>
      </c>
      <c r="Z73">
        <v>1</v>
      </c>
      <c r="AA73" t="s">
        <v>33</v>
      </c>
    </row>
    <row r="74" spans="1:27" x14ac:dyDescent="0.25">
      <c r="A74" t="s">
        <v>267</v>
      </c>
      <c r="C74" t="s">
        <v>268</v>
      </c>
      <c r="D74" t="s">
        <v>269</v>
      </c>
      <c r="E74" t="s">
        <v>270</v>
      </c>
      <c r="F74" t="s">
        <v>31</v>
      </c>
      <c r="G74" t="s">
        <v>38</v>
      </c>
      <c r="H74" t="s">
        <v>32</v>
      </c>
      <c r="I74">
        <v>6374</v>
      </c>
      <c r="J74">
        <v>0</v>
      </c>
      <c r="K74">
        <v>1</v>
      </c>
      <c r="L74">
        <v>1</v>
      </c>
      <c r="M74">
        <v>0</v>
      </c>
      <c r="N74">
        <v>1</v>
      </c>
      <c r="O74" s="1">
        <v>43636</v>
      </c>
      <c r="S74">
        <v>0</v>
      </c>
      <c r="T74">
        <v>0</v>
      </c>
      <c r="U74">
        <v>0</v>
      </c>
      <c r="V74">
        <v>0</v>
      </c>
      <c r="W74">
        <v>1</v>
      </c>
      <c r="X74">
        <v>1</v>
      </c>
      <c r="Y74">
        <v>0</v>
      </c>
      <c r="Z74">
        <v>1</v>
      </c>
      <c r="AA74" t="s">
        <v>33</v>
      </c>
    </row>
    <row r="75" spans="1:27" x14ac:dyDescent="0.25">
      <c r="A75" t="s">
        <v>271</v>
      </c>
      <c r="C75" t="s">
        <v>272</v>
      </c>
      <c r="D75" t="s">
        <v>273</v>
      </c>
      <c r="E75" t="s">
        <v>274</v>
      </c>
      <c r="F75" t="s">
        <v>275</v>
      </c>
      <c r="G75" t="s">
        <v>38</v>
      </c>
      <c r="H75" t="s">
        <v>32</v>
      </c>
      <c r="I75">
        <v>0</v>
      </c>
      <c r="J75">
        <v>0</v>
      </c>
      <c r="K75">
        <v>2</v>
      </c>
      <c r="L75">
        <v>2</v>
      </c>
      <c r="M75">
        <v>0</v>
      </c>
      <c r="N75">
        <v>2</v>
      </c>
      <c r="O75" s="1">
        <v>38076</v>
      </c>
      <c r="P75" s="1">
        <v>38441</v>
      </c>
      <c r="S75">
        <v>0</v>
      </c>
      <c r="T75">
        <v>0</v>
      </c>
      <c r="U75">
        <v>0</v>
      </c>
      <c r="V75">
        <v>0</v>
      </c>
      <c r="W75">
        <v>2</v>
      </c>
      <c r="X75">
        <v>2</v>
      </c>
      <c r="Y75">
        <v>2</v>
      </c>
      <c r="Z75">
        <v>0</v>
      </c>
      <c r="AA75" t="s">
        <v>39</v>
      </c>
    </row>
    <row r="76" spans="1:27" x14ac:dyDescent="0.25">
      <c r="A76" t="s">
        <v>271</v>
      </c>
      <c r="C76" t="s">
        <v>276</v>
      </c>
      <c r="D76" t="s">
        <v>277</v>
      </c>
      <c r="E76" t="s">
        <v>278</v>
      </c>
      <c r="F76" t="s">
        <v>85</v>
      </c>
      <c r="G76" t="s">
        <v>38</v>
      </c>
      <c r="H76" t="s">
        <v>32</v>
      </c>
      <c r="I76">
        <v>0.17</v>
      </c>
      <c r="J76">
        <v>0</v>
      </c>
      <c r="K76">
        <v>1</v>
      </c>
      <c r="L76">
        <v>1</v>
      </c>
      <c r="M76">
        <v>0</v>
      </c>
      <c r="N76">
        <v>1</v>
      </c>
      <c r="O76" s="1">
        <v>42627</v>
      </c>
      <c r="P76" s="1">
        <v>42424</v>
      </c>
      <c r="S76">
        <v>0</v>
      </c>
      <c r="T76">
        <v>0</v>
      </c>
      <c r="U76">
        <v>0</v>
      </c>
      <c r="V76">
        <v>0</v>
      </c>
      <c r="W76">
        <v>1</v>
      </c>
      <c r="X76">
        <v>1</v>
      </c>
      <c r="Y76">
        <v>1</v>
      </c>
      <c r="Z76">
        <v>0</v>
      </c>
      <c r="AA76" t="s">
        <v>39</v>
      </c>
    </row>
    <row r="77" spans="1:27" x14ac:dyDescent="0.25">
      <c r="A77" t="s">
        <v>271</v>
      </c>
      <c r="C77" t="s">
        <v>279</v>
      </c>
      <c r="D77" t="s">
        <v>280</v>
      </c>
      <c r="E77" t="s">
        <v>281</v>
      </c>
      <c r="F77" t="s">
        <v>85</v>
      </c>
      <c r="G77" t="s">
        <v>32</v>
      </c>
      <c r="H77" t="s">
        <v>32</v>
      </c>
      <c r="I77">
        <v>9.17</v>
      </c>
      <c r="J77">
        <v>0</v>
      </c>
      <c r="K77">
        <v>3</v>
      </c>
      <c r="L77">
        <v>3</v>
      </c>
      <c r="M77">
        <v>0</v>
      </c>
      <c r="N77">
        <v>3</v>
      </c>
      <c r="O77" s="1">
        <v>42629</v>
      </c>
      <c r="S77">
        <v>0</v>
      </c>
      <c r="T77">
        <v>0</v>
      </c>
      <c r="U77">
        <v>0</v>
      </c>
      <c r="V77">
        <v>0</v>
      </c>
      <c r="W77">
        <v>3</v>
      </c>
      <c r="X77">
        <v>3</v>
      </c>
      <c r="Y77">
        <v>0</v>
      </c>
      <c r="Z77">
        <v>3</v>
      </c>
      <c r="AA77" t="s">
        <v>33</v>
      </c>
    </row>
    <row r="78" spans="1:27" x14ac:dyDescent="0.25">
      <c r="A78" t="s">
        <v>271</v>
      </c>
      <c r="C78" t="s">
        <v>282</v>
      </c>
      <c r="D78" t="s">
        <v>283</v>
      </c>
      <c r="E78" t="s">
        <v>284</v>
      </c>
      <c r="F78" t="s">
        <v>31</v>
      </c>
      <c r="G78" t="s">
        <v>32</v>
      </c>
      <c r="H78" t="s">
        <v>32</v>
      </c>
      <c r="I78">
        <v>22.77</v>
      </c>
      <c r="J78">
        <v>0</v>
      </c>
      <c r="K78">
        <v>4</v>
      </c>
      <c r="L78">
        <v>4</v>
      </c>
      <c r="M78">
        <v>0</v>
      </c>
      <c r="N78">
        <v>4</v>
      </c>
      <c r="O78" s="1">
        <v>43007</v>
      </c>
      <c r="P78" s="1">
        <v>43760</v>
      </c>
      <c r="Q78" s="1">
        <v>43760</v>
      </c>
      <c r="S78">
        <v>4</v>
      </c>
      <c r="T78">
        <v>4</v>
      </c>
      <c r="U78">
        <v>4</v>
      </c>
      <c r="V78">
        <v>4</v>
      </c>
      <c r="W78">
        <v>0</v>
      </c>
      <c r="X78">
        <v>0</v>
      </c>
      <c r="Y78">
        <v>0</v>
      </c>
      <c r="Z78">
        <v>0</v>
      </c>
      <c r="AA78" t="s">
        <v>103</v>
      </c>
    </row>
    <row r="79" spans="1:27" x14ac:dyDescent="0.25">
      <c r="A79" t="s">
        <v>271</v>
      </c>
      <c r="C79" t="s">
        <v>285</v>
      </c>
      <c r="D79" t="s">
        <v>286</v>
      </c>
      <c r="E79" t="s">
        <v>287</v>
      </c>
      <c r="F79" t="s">
        <v>31</v>
      </c>
      <c r="G79" t="s">
        <v>32</v>
      </c>
      <c r="H79" t="s">
        <v>38</v>
      </c>
      <c r="I79">
        <v>0</v>
      </c>
      <c r="J79">
        <v>0</v>
      </c>
      <c r="K79">
        <v>1</v>
      </c>
      <c r="L79">
        <v>1</v>
      </c>
      <c r="M79">
        <v>0</v>
      </c>
      <c r="N79">
        <v>1</v>
      </c>
      <c r="O79" s="1">
        <v>43069</v>
      </c>
      <c r="S79">
        <v>0</v>
      </c>
      <c r="T79">
        <v>0</v>
      </c>
      <c r="U79">
        <v>0</v>
      </c>
      <c r="V79">
        <v>0</v>
      </c>
      <c r="W79">
        <v>1</v>
      </c>
      <c r="X79">
        <v>1</v>
      </c>
      <c r="Y79">
        <v>0</v>
      </c>
      <c r="Z79">
        <v>1</v>
      </c>
      <c r="AA79" t="s">
        <v>33</v>
      </c>
    </row>
    <row r="80" spans="1:27" x14ac:dyDescent="0.25">
      <c r="A80" t="s">
        <v>271</v>
      </c>
      <c r="C80" t="s">
        <v>288</v>
      </c>
      <c r="D80" t="s">
        <v>289</v>
      </c>
      <c r="E80" t="s">
        <v>290</v>
      </c>
      <c r="F80" t="s">
        <v>31</v>
      </c>
      <c r="G80" t="s">
        <v>32</v>
      </c>
      <c r="H80" t="s">
        <v>32</v>
      </c>
      <c r="I80">
        <v>0</v>
      </c>
      <c r="J80">
        <v>0</v>
      </c>
      <c r="K80">
        <v>1</v>
      </c>
      <c r="L80">
        <v>1</v>
      </c>
      <c r="M80">
        <v>0</v>
      </c>
      <c r="N80">
        <v>1</v>
      </c>
      <c r="O80" s="1">
        <v>43200</v>
      </c>
      <c r="S80">
        <v>0</v>
      </c>
      <c r="T80">
        <v>0</v>
      </c>
      <c r="U80">
        <v>0</v>
      </c>
      <c r="V80">
        <v>0</v>
      </c>
      <c r="W80">
        <v>1</v>
      </c>
      <c r="X80">
        <v>1</v>
      </c>
      <c r="Y80">
        <v>0</v>
      </c>
      <c r="Z80">
        <v>1</v>
      </c>
      <c r="AA80" t="s">
        <v>33</v>
      </c>
    </row>
    <row r="81" spans="1:27" x14ac:dyDescent="0.25">
      <c r="A81" t="s">
        <v>271</v>
      </c>
      <c r="C81" t="s">
        <v>291</v>
      </c>
      <c r="D81" t="s">
        <v>292</v>
      </c>
      <c r="E81" t="s">
        <v>293</v>
      </c>
      <c r="F81" t="s">
        <v>31</v>
      </c>
      <c r="G81" t="s">
        <v>32</v>
      </c>
      <c r="H81" t="s">
        <v>32</v>
      </c>
      <c r="I81">
        <v>14191</v>
      </c>
      <c r="J81">
        <v>0</v>
      </c>
      <c r="K81">
        <v>40</v>
      </c>
      <c r="L81">
        <v>40</v>
      </c>
      <c r="M81">
        <v>0</v>
      </c>
      <c r="N81">
        <v>40</v>
      </c>
      <c r="O81" s="1">
        <v>43224</v>
      </c>
      <c r="S81">
        <v>0</v>
      </c>
      <c r="T81">
        <v>0</v>
      </c>
      <c r="U81">
        <v>0</v>
      </c>
      <c r="V81">
        <v>0</v>
      </c>
      <c r="W81">
        <v>40</v>
      </c>
      <c r="X81">
        <v>40</v>
      </c>
      <c r="Y81">
        <v>0</v>
      </c>
      <c r="Z81">
        <v>40</v>
      </c>
      <c r="AA81" t="s">
        <v>33</v>
      </c>
    </row>
    <row r="82" spans="1:27" x14ac:dyDescent="0.25">
      <c r="A82" t="s">
        <v>271</v>
      </c>
      <c r="C82" t="s">
        <v>294</v>
      </c>
      <c r="D82" t="s">
        <v>295</v>
      </c>
      <c r="E82" t="s">
        <v>296</v>
      </c>
      <c r="F82" t="s">
        <v>31</v>
      </c>
      <c r="G82" t="s">
        <v>38</v>
      </c>
      <c r="H82" t="s">
        <v>32</v>
      </c>
      <c r="I82">
        <v>2200</v>
      </c>
      <c r="J82">
        <v>0</v>
      </c>
      <c r="K82">
        <v>2</v>
      </c>
      <c r="L82">
        <v>2</v>
      </c>
      <c r="M82">
        <v>0</v>
      </c>
      <c r="N82">
        <v>2</v>
      </c>
      <c r="O82" s="1">
        <v>43689</v>
      </c>
      <c r="P82" s="1">
        <v>43698</v>
      </c>
      <c r="Q82" s="1">
        <v>43698</v>
      </c>
      <c r="S82">
        <v>2</v>
      </c>
      <c r="T82">
        <v>2</v>
      </c>
      <c r="U82">
        <v>2</v>
      </c>
      <c r="V82">
        <v>2</v>
      </c>
      <c r="W82">
        <v>0</v>
      </c>
      <c r="X82">
        <v>0</v>
      </c>
      <c r="Y82">
        <v>0</v>
      </c>
      <c r="Z82">
        <v>0</v>
      </c>
      <c r="AA82" t="s">
        <v>103</v>
      </c>
    </row>
    <row r="83" spans="1:27" x14ac:dyDescent="0.25">
      <c r="A83" t="s">
        <v>271</v>
      </c>
      <c r="C83" t="s">
        <v>297</v>
      </c>
      <c r="D83" t="s">
        <v>298</v>
      </c>
      <c r="E83" t="s">
        <v>299</v>
      </c>
      <c r="F83" t="s">
        <v>31</v>
      </c>
      <c r="G83" t="s">
        <v>38</v>
      </c>
      <c r="H83" t="s">
        <v>32</v>
      </c>
      <c r="I83">
        <v>3852</v>
      </c>
      <c r="J83">
        <v>0</v>
      </c>
      <c r="K83">
        <v>2</v>
      </c>
      <c r="L83">
        <v>2</v>
      </c>
      <c r="M83">
        <v>1</v>
      </c>
      <c r="N83">
        <v>1</v>
      </c>
      <c r="O83" s="1">
        <v>43720</v>
      </c>
      <c r="S83">
        <v>0</v>
      </c>
      <c r="T83">
        <v>0</v>
      </c>
      <c r="U83">
        <v>0</v>
      </c>
      <c r="V83">
        <v>0</v>
      </c>
      <c r="W83">
        <v>2</v>
      </c>
      <c r="X83">
        <v>1</v>
      </c>
      <c r="Y83">
        <v>0</v>
      </c>
      <c r="Z83">
        <v>2</v>
      </c>
      <c r="AA83" t="s">
        <v>33</v>
      </c>
    </row>
    <row r="84" spans="1:27" x14ac:dyDescent="0.25">
      <c r="A84" t="s">
        <v>271</v>
      </c>
      <c r="C84" t="s">
        <v>300</v>
      </c>
      <c r="D84" t="s">
        <v>301</v>
      </c>
      <c r="E84" t="s">
        <v>302</v>
      </c>
      <c r="F84" t="s">
        <v>31</v>
      </c>
      <c r="G84" t="s">
        <v>32</v>
      </c>
      <c r="H84" t="s">
        <v>32</v>
      </c>
      <c r="I84">
        <v>6737</v>
      </c>
      <c r="J84">
        <v>0</v>
      </c>
      <c r="K84">
        <v>10</v>
      </c>
      <c r="L84">
        <v>10</v>
      </c>
      <c r="M84">
        <v>0</v>
      </c>
      <c r="N84">
        <v>10</v>
      </c>
      <c r="O84" s="1">
        <v>43746</v>
      </c>
      <c r="S84">
        <v>0</v>
      </c>
      <c r="T84">
        <v>0</v>
      </c>
      <c r="U84">
        <v>0</v>
      </c>
      <c r="V84">
        <v>0</v>
      </c>
      <c r="W84">
        <v>10</v>
      </c>
      <c r="X84">
        <v>10</v>
      </c>
      <c r="Y84">
        <v>0</v>
      </c>
      <c r="Z84">
        <v>10</v>
      </c>
      <c r="AA84" t="s">
        <v>33</v>
      </c>
    </row>
    <row r="85" spans="1:27" x14ac:dyDescent="0.25">
      <c r="A85" t="s">
        <v>271</v>
      </c>
      <c r="C85" t="s">
        <v>303</v>
      </c>
      <c r="D85" t="s">
        <v>304</v>
      </c>
      <c r="E85" t="s">
        <v>305</v>
      </c>
      <c r="F85" t="s">
        <v>31</v>
      </c>
      <c r="G85" t="s">
        <v>32</v>
      </c>
      <c r="H85" t="s">
        <v>32</v>
      </c>
      <c r="I85">
        <v>7139</v>
      </c>
      <c r="J85">
        <v>0</v>
      </c>
      <c r="K85">
        <v>19</v>
      </c>
      <c r="L85">
        <v>19</v>
      </c>
      <c r="M85">
        <v>0</v>
      </c>
      <c r="N85">
        <v>19</v>
      </c>
      <c r="O85" s="1">
        <v>43802</v>
      </c>
      <c r="S85">
        <v>0</v>
      </c>
      <c r="T85">
        <v>0</v>
      </c>
      <c r="U85">
        <v>0</v>
      </c>
      <c r="V85">
        <v>0</v>
      </c>
      <c r="W85">
        <v>19</v>
      </c>
      <c r="X85">
        <v>19</v>
      </c>
      <c r="Y85">
        <v>0</v>
      </c>
      <c r="Z85">
        <v>19</v>
      </c>
      <c r="AA85" t="s">
        <v>33</v>
      </c>
    </row>
    <row r="86" spans="1:27" x14ac:dyDescent="0.25">
      <c r="A86" t="s">
        <v>271</v>
      </c>
      <c r="C86" t="s">
        <v>306</v>
      </c>
      <c r="D86" t="s">
        <v>307</v>
      </c>
      <c r="E86" t="s">
        <v>308</v>
      </c>
      <c r="F86" t="s">
        <v>31</v>
      </c>
      <c r="G86" t="s">
        <v>32</v>
      </c>
      <c r="H86" t="s">
        <v>32</v>
      </c>
      <c r="I86">
        <v>2833</v>
      </c>
      <c r="J86">
        <v>0</v>
      </c>
      <c r="K86">
        <v>4</v>
      </c>
      <c r="L86">
        <v>4</v>
      </c>
      <c r="M86">
        <v>0</v>
      </c>
      <c r="N86">
        <v>4</v>
      </c>
      <c r="O86" s="1">
        <v>43802</v>
      </c>
      <c r="S86">
        <v>0</v>
      </c>
      <c r="T86">
        <v>0</v>
      </c>
      <c r="U86">
        <v>0</v>
      </c>
      <c r="V86">
        <v>0</v>
      </c>
      <c r="W86">
        <v>4</v>
      </c>
      <c r="X86">
        <v>4</v>
      </c>
      <c r="Y86">
        <v>0</v>
      </c>
      <c r="Z86">
        <v>4</v>
      </c>
      <c r="AA86" t="s">
        <v>33</v>
      </c>
    </row>
    <row r="87" spans="1:27" x14ac:dyDescent="0.25">
      <c r="A87" t="s">
        <v>271</v>
      </c>
      <c r="C87" t="s">
        <v>309</v>
      </c>
      <c r="D87" t="s">
        <v>310</v>
      </c>
      <c r="E87" t="s">
        <v>311</v>
      </c>
      <c r="F87" t="s">
        <v>31</v>
      </c>
      <c r="G87" t="s">
        <v>32</v>
      </c>
      <c r="H87" t="s">
        <v>32</v>
      </c>
      <c r="I87">
        <v>9489</v>
      </c>
      <c r="J87">
        <v>0</v>
      </c>
      <c r="K87">
        <v>16</v>
      </c>
      <c r="L87">
        <v>16</v>
      </c>
      <c r="M87">
        <v>0</v>
      </c>
      <c r="N87">
        <v>16</v>
      </c>
      <c r="O87" s="1">
        <v>43802</v>
      </c>
      <c r="S87">
        <v>0</v>
      </c>
      <c r="T87">
        <v>0</v>
      </c>
      <c r="U87">
        <v>0</v>
      </c>
      <c r="V87">
        <v>0</v>
      </c>
      <c r="W87">
        <v>16</v>
      </c>
      <c r="X87">
        <v>16</v>
      </c>
      <c r="Y87">
        <v>0</v>
      </c>
      <c r="Z87">
        <v>16</v>
      </c>
      <c r="AA87" t="s">
        <v>33</v>
      </c>
    </row>
    <row r="88" spans="1:27" x14ac:dyDescent="0.25">
      <c r="A88" t="s">
        <v>271</v>
      </c>
      <c r="C88" t="s">
        <v>312</v>
      </c>
      <c r="D88" t="s">
        <v>313</v>
      </c>
      <c r="E88" t="s">
        <v>314</v>
      </c>
      <c r="F88" t="s">
        <v>46</v>
      </c>
      <c r="G88" t="s">
        <v>38</v>
      </c>
      <c r="H88" t="s">
        <v>32</v>
      </c>
      <c r="I88">
        <v>564</v>
      </c>
      <c r="J88">
        <v>0</v>
      </c>
      <c r="K88">
        <v>1</v>
      </c>
      <c r="L88">
        <v>1</v>
      </c>
      <c r="M88">
        <v>0</v>
      </c>
      <c r="N88">
        <v>1</v>
      </c>
      <c r="O88" s="1">
        <v>43804</v>
      </c>
      <c r="S88">
        <v>0</v>
      </c>
      <c r="T88">
        <v>0</v>
      </c>
      <c r="U88">
        <v>0</v>
      </c>
      <c r="V88">
        <v>0</v>
      </c>
      <c r="W88">
        <v>1</v>
      </c>
      <c r="X88">
        <v>1</v>
      </c>
      <c r="Y88">
        <v>0</v>
      </c>
      <c r="Z88">
        <v>1</v>
      </c>
      <c r="AA88" t="s">
        <v>33</v>
      </c>
    </row>
    <row r="89" spans="1:27" x14ac:dyDescent="0.25">
      <c r="A89" t="s">
        <v>271</v>
      </c>
      <c r="C89" t="s">
        <v>315</v>
      </c>
      <c r="D89" t="s">
        <v>316</v>
      </c>
      <c r="E89" t="s">
        <v>317</v>
      </c>
      <c r="F89" t="s">
        <v>85</v>
      </c>
      <c r="G89" t="s">
        <v>38</v>
      </c>
      <c r="H89" t="s">
        <v>32</v>
      </c>
      <c r="I89">
        <v>2323</v>
      </c>
      <c r="J89">
        <v>0</v>
      </c>
      <c r="K89">
        <v>1</v>
      </c>
      <c r="L89">
        <v>1</v>
      </c>
      <c r="M89">
        <v>0</v>
      </c>
      <c r="N89">
        <v>1</v>
      </c>
      <c r="O89" s="1">
        <v>43859</v>
      </c>
      <c r="S89">
        <v>0</v>
      </c>
      <c r="T89">
        <v>0</v>
      </c>
      <c r="U89">
        <v>0</v>
      </c>
      <c r="V89">
        <v>0</v>
      </c>
      <c r="W89">
        <v>1</v>
      </c>
      <c r="X89">
        <v>1</v>
      </c>
      <c r="Y89">
        <v>0</v>
      </c>
      <c r="Z89">
        <v>1</v>
      </c>
      <c r="AA89" t="s">
        <v>33</v>
      </c>
    </row>
    <row r="90" spans="1:27" ht="90" x14ac:dyDescent="0.25">
      <c r="A90" t="s">
        <v>271</v>
      </c>
      <c r="C90" t="s">
        <v>318</v>
      </c>
      <c r="D90" s="2" t="s">
        <v>319</v>
      </c>
      <c r="E90" t="s">
        <v>320</v>
      </c>
      <c r="F90" t="s">
        <v>85</v>
      </c>
      <c r="G90" t="s">
        <v>38</v>
      </c>
      <c r="H90" t="s">
        <v>32</v>
      </c>
      <c r="I90">
        <v>1641</v>
      </c>
      <c r="J90">
        <v>0</v>
      </c>
      <c r="K90">
        <v>1</v>
      </c>
      <c r="L90">
        <v>1</v>
      </c>
      <c r="M90">
        <v>0</v>
      </c>
      <c r="N90">
        <v>1</v>
      </c>
      <c r="O90" s="1">
        <v>43921</v>
      </c>
      <c r="S90">
        <v>0</v>
      </c>
      <c r="T90">
        <v>0</v>
      </c>
      <c r="U90">
        <v>0</v>
      </c>
      <c r="V90">
        <v>0</v>
      </c>
      <c r="W90">
        <v>1</v>
      </c>
      <c r="X90">
        <v>1</v>
      </c>
      <c r="Y90">
        <v>0</v>
      </c>
      <c r="Z90">
        <v>1</v>
      </c>
      <c r="AA90" t="s">
        <v>33</v>
      </c>
    </row>
    <row r="91" spans="1:27" x14ac:dyDescent="0.25">
      <c r="A91" t="s">
        <v>321</v>
      </c>
      <c r="C91" t="s">
        <v>322</v>
      </c>
      <c r="D91" t="s">
        <v>323</v>
      </c>
      <c r="E91" t="s">
        <v>324</v>
      </c>
      <c r="F91" t="s">
        <v>31</v>
      </c>
      <c r="G91" t="s">
        <v>32</v>
      </c>
      <c r="H91" t="s">
        <v>32</v>
      </c>
      <c r="I91">
        <v>690</v>
      </c>
      <c r="J91">
        <v>0</v>
      </c>
      <c r="K91">
        <v>1</v>
      </c>
      <c r="L91">
        <v>1</v>
      </c>
      <c r="M91">
        <v>0</v>
      </c>
      <c r="N91">
        <v>1</v>
      </c>
      <c r="O91" s="1">
        <v>43167</v>
      </c>
      <c r="P91" s="1">
        <v>43250</v>
      </c>
      <c r="Q91" s="1">
        <v>43615</v>
      </c>
      <c r="S91">
        <v>1</v>
      </c>
      <c r="T91">
        <v>1</v>
      </c>
      <c r="U91">
        <v>1</v>
      </c>
      <c r="V91">
        <v>1</v>
      </c>
      <c r="W91">
        <v>0</v>
      </c>
      <c r="X91">
        <v>0</v>
      </c>
      <c r="Y91">
        <v>0</v>
      </c>
      <c r="Z91">
        <v>0</v>
      </c>
      <c r="AA91" t="s">
        <v>103</v>
      </c>
    </row>
    <row r="92" spans="1:27" x14ac:dyDescent="0.25">
      <c r="A92" t="s">
        <v>321</v>
      </c>
      <c r="C92" t="s">
        <v>325</v>
      </c>
      <c r="D92" t="s">
        <v>323</v>
      </c>
      <c r="E92" t="s">
        <v>326</v>
      </c>
      <c r="F92" t="s">
        <v>31</v>
      </c>
      <c r="G92" t="s">
        <v>32</v>
      </c>
      <c r="H92" t="s">
        <v>32</v>
      </c>
      <c r="I92">
        <v>963</v>
      </c>
      <c r="J92">
        <v>0</v>
      </c>
      <c r="K92">
        <v>1</v>
      </c>
      <c r="L92">
        <v>1</v>
      </c>
      <c r="M92">
        <v>0</v>
      </c>
      <c r="N92">
        <v>1</v>
      </c>
      <c r="O92" s="1">
        <v>43172</v>
      </c>
      <c r="P92" s="1">
        <v>43531</v>
      </c>
      <c r="Q92" s="1">
        <v>43556</v>
      </c>
      <c r="S92">
        <v>1</v>
      </c>
      <c r="T92">
        <v>1</v>
      </c>
      <c r="U92">
        <v>1</v>
      </c>
      <c r="V92">
        <v>1</v>
      </c>
      <c r="W92">
        <v>0</v>
      </c>
      <c r="X92">
        <v>0</v>
      </c>
      <c r="Y92">
        <v>0</v>
      </c>
      <c r="Z92">
        <v>0</v>
      </c>
      <c r="AA92" t="s">
        <v>103</v>
      </c>
    </row>
    <row r="93" spans="1:27" x14ac:dyDescent="0.25">
      <c r="A93" t="s">
        <v>321</v>
      </c>
      <c r="C93" t="s">
        <v>327</v>
      </c>
      <c r="D93" t="s">
        <v>328</v>
      </c>
      <c r="E93" t="s">
        <v>329</v>
      </c>
      <c r="F93" t="s">
        <v>31</v>
      </c>
      <c r="G93" t="s">
        <v>38</v>
      </c>
      <c r="H93" t="s">
        <v>32</v>
      </c>
      <c r="I93">
        <v>6778</v>
      </c>
      <c r="J93">
        <v>0</v>
      </c>
      <c r="K93">
        <v>1</v>
      </c>
      <c r="L93">
        <v>1</v>
      </c>
      <c r="M93">
        <v>1</v>
      </c>
      <c r="N93">
        <v>0</v>
      </c>
      <c r="O93" s="1">
        <v>43441</v>
      </c>
      <c r="S93">
        <v>0</v>
      </c>
      <c r="T93">
        <v>0</v>
      </c>
      <c r="U93">
        <v>0</v>
      </c>
      <c r="V93">
        <v>0</v>
      </c>
      <c r="W93">
        <v>1</v>
      </c>
      <c r="X93">
        <v>0</v>
      </c>
      <c r="Y93">
        <v>0</v>
      </c>
      <c r="Z93">
        <v>1</v>
      </c>
      <c r="AA93" t="s">
        <v>33</v>
      </c>
    </row>
    <row r="94" spans="1:27" x14ac:dyDescent="0.25">
      <c r="A94" t="s">
        <v>330</v>
      </c>
      <c r="B94">
        <v>2</v>
      </c>
      <c r="C94" t="s">
        <v>331</v>
      </c>
      <c r="D94" t="s">
        <v>332</v>
      </c>
      <c r="E94" t="s">
        <v>333</v>
      </c>
      <c r="F94" t="s">
        <v>31</v>
      </c>
      <c r="G94" t="s">
        <v>32</v>
      </c>
      <c r="H94" t="s">
        <v>38</v>
      </c>
      <c r="I94">
        <v>0.09</v>
      </c>
      <c r="J94">
        <v>0</v>
      </c>
      <c r="K94">
        <v>2</v>
      </c>
      <c r="L94">
        <v>2</v>
      </c>
      <c r="M94">
        <v>0</v>
      </c>
      <c r="N94">
        <v>2</v>
      </c>
      <c r="O94" s="1">
        <v>42212</v>
      </c>
      <c r="P94" s="1">
        <v>43060</v>
      </c>
      <c r="Q94" s="1">
        <v>43586</v>
      </c>
      <c r="S94">
        <v>2</v>
      </c>
      <c r="T94">
        <v>2</v>
      </c>
      <c r="U94">
        <v>2</v>
      </c>
      <c r="V94">
        <v>2</v>
      </c>
      <c r="W94">
        <v>0</v>
      </c>
      <c r="X94">
        <v>0</v>
      </c>
      <c r="Y94">
        <v>0</v>
      </c>
      <c r="Z94">
        <v>0</v>
      </c>
      <c r="AA94" t="s">
        <v>103</v>
      </c>
    </row>
    <row r="95" spans="1:27" x14ac:dyDescent="0.25">
      <c r="A95" t="s">
        <v>334</v>
      </c>
      <c r="B95">
        <v>2</v>
      </c>
      <c r="C95" t="s">
        <v>335</v>
      </c>
      <c r="D95" t="s">
        <v>336</v>
      </c>
      <c r="E95" t="s">
        <v>337</v>
      </c>
      <c r="F95" t="s">
        <v>85</v>
      </c>
      <c r="G95" t="s">
        <v>38</v>
      </c>
      <c r="H95" t="s">
        <v>32</v>
      </c>
      <c r="I95">
        <v>0</v>
      </c>
      <c r="J95">
        <v>0</v>
      </c>
      <c r="K95">
        <v>9</v>
      </c>
      <c r="L95">
        <v>6</v>
      </c>
      <c r="M95">
        <v>0</v>
      </c>
      <c r="N95">
        <v>6</v>
      </c>
      <c r="O95" s="1">
        <v>39493</v>
      </c>
      <c r="P95" s="1">
        <v>39688</v>
      </c>
      <c r="S95">
        <v>5</v>
      </c>
      <c r="T95">
        <v>5</v>
      </c>
      <c r="U95">
        <v>0</v>
      </c>
      <c r="V95">
        <v>0</v>
      </c>
      <c r="W95">
        <v>1</v>
      </c>
      <c r="X95">
        <v>1</v>
      </c>
      <c r="Y95">
        <v>0</v>
      </c>
      <c r="Z95">
        <v>1</v>
      </c>
      <c r="AA95" t="s">
        <v>39</v>
      </c>
    </row>
    <row r="96" spans="1:27" x14ac:dyDescent="0.25">
      <c r="A96" t="s">
        <v>334</v>
      </c>
      <c r="B96">
        <v>5</v>
      </c>
      <c r="C96" t="s">
        <v>338</v>
      </c>
      <c r="D96" t="s">
        <v>339</v>
      </c>
      <c r="E96" t="s">
        <v>340</v>
      </c>
      <c r="F96" t="s">
        <v>31</v>
      </c>
      <c r="G96" t="s">
        <v>38</v>
      </c>
      <c r="H96" t="s">
        <v>32</v>
      </c>
      <c r="I96">
        <v>0.06</v>
      </c>
      <c r="J96">
        <v>0</v>
      </c>
      <c r="K96">
        <v>1</v>
      </c>
      <c r="L96">
        <v>1</v>
      </c>
      <c r="M96">
        <v>1</v>
      </c>
      <c r="N96">
        <v>0</v>
      </c>
      <c r="O96" s="1">
        <v>42356</v>
      </c>
      <c r="P96" s="1">
        <v>43281</v>
      </c>
      <c r="S96">
        <v>0</v>
      </c>
      <c r="T96">
        <v>0</v>
      </c>
      <c r="U96">
        <v>0</v>
      </c>
      <c r="V96">
        <v>0</v>
      </c>
      <c r="W96">
        <v>1</v>
      </c>
      <c r="X96">
        <v>0</v>
      </c>
      <c r="Y96">
        <v>1</v>
      </c>
      <c r="Z96">
        <v>0</v>
      </c>
      <c r="AA96" t="s">
        <v>39</v>
      </c>
    </row>
    <row r="97" spans="1:27" x14ac:dyDescent="0.25">
      <c r="A97" t="s">
        <v>334</v>
      </c>
      <c r="B97">
        <v>7</v>
      </c>
      <c r="C97" t="s">
        <v>341</v>
      </c>
      <c r="D97" t="s">
        <v>342</v>
      </c>
      <c r="E97" t="s">
        <v>343</v>
      </c>
      <c r="F97" t="s">
        <v>31</v>
      </c>
      <c r="G97" t="s">
        <v>32</v>
      </c>
      <c r="H97" t="s">
        <v>32</v>
      </c>
      <c r="I97">
        <v>0</v>
      </c>
      <c r="J97">
        <v>0</v>
      </c>
      <c r="K97">
        <v>1</v>
      </c>
      <c r="L97">
        <v>1</v>
      </c>
      <c r="M97">
        <v>0</v>
      </c>
      <c r="N97">
        <v>1</v>
      </c>
      <c r="O97" s="1">
        <v>39752</v>
      </c>
      <c r="P97" s="1">
        <v>40289</v>
      </c>
      <c r="S97">
        <v>0</v>
      </c>
      <c r="T97">
        <v>0</v>
      </c>
      <c r="U97">
        <v>0</v>
      </c>
      <c r="V97">
        <v>0</v>
      </c>
      <c r="W97">
        <v>1</v>
      </c>
      <c r="X97">
        <v>1</v>
      </c>
      <c r="Y97">
        <v>1</v>
      </c>
      <c r="Z97">
        <v>0</v>
      </c>
      <c r="AA97" t="s">
        <v>39</v>
      </c>
    </row>
    <row r="98" spans="1:27" x14ac:dyDescent="0.25">
      <c r="A98" t="s">
        <v>334</v>
      </c>
      <c r="B98">
        <v>18</v>
      </c>
      <c r="C98" t="s">
        <v>344</v>
      </c>
      <c r="D98" t="s">
        <v>345</v>
      </c>
      <c r="E98" t="s">
        <v>346</v>
      </c>
      <c r="F98" t="s">
        <v>31</v>
      </c>
      <c r="G98" t="s">
        <v>38</v>
      </c>
      <c r="H98" t="s">
        <v>32</v>
      </c>
      <c r="I98">
        <v>0.14000000000000001</v>
      </c>
      <c r="J98">
        <v>0</v>
      </c>
      <c r="K98">
        <v>2</v>
      </c>
      <c r="L98">
        <v>2</v>
      </c>
      <c r="M98">
        <v>1</v>
      </c>
      <c r="N98">
        <v>1</v>
      </c>
      <c r="O98" s="1">
        <v>41841</v>
      </c>
      <c r="P98" s="1">
        <v>42453</v>
      </c>
      <c r="S98">
        <v>1</v>
      </c>
      <c r="T98">
        <v>0</v>
      </c>
      <c r="U98">
        <v>0</v>
      </c>
      <c r="V98">
        <v>0</v>
      </c>
      <c r="W98">
        <v>1</v>
      </c>
      <c r="X98">
        <v>1</v>
      </c>
      <c r="Y98">
        <v>1</v>
      </c>
      <c r="Z98">
        <v>0</v>
      </c>
      <c r="AA98" t="s">
        <v>39</v>
      </c>
    </row>
    <row r="99" spans="1:27" x14ac:dyDescent="0.25">
      <c r="A99" t="s">
        <v>334</v>
      </c>
      <c r="C99" t="s">
        <v>347</v>
      </c>
      <c r="D99" t="s">
        <v>348</v>
      </c>
      <c r="E99" t="s">
        <v>349</v>
      </c>
      <c r="F99" t="s">
        <v>85</v>
      </c>
      <c r="G99" t="s">
        <v>38</v>
      </c>
      <c r="H99" t="s">
        <v>32</v>
      </c>
      <c r="I99">
        <v>0.38</v>
      </c>
      <c r="J99">
        <v>0</v>
      </c>
      <c r="K99">
        <v>2</v>
      </c>
      <c r="L99">
        <v>2</v>
      </c>
      <c r="M99">
        <v>0</v>
      </c>
      <c r="N99">
        <v>2</v>
      </c>
      <c r="O99" s="1">
        <v>42585</v>
      </c>
      <c r="P99" s="1">
        <v>42618</v>
      </c>
      <c r="S99">
        <v>0</v>
      </c>
      <c r="T99">
        <v>0</v>
      </c>
      <c r="U99">
        <v>0</v>
      </c>
      <c r="V99">
        <v>0</v>
      </c>
      <c r="W99">
        <v>2</v>
      </c>
      <c r="X99">
        <v>2</v>
      </c>
      <c r="Y99">
        <v>2</v>
      </c>
      <c r="Z99">
        <v>0</v>
      </c>
      <c r="AA99" t="s">
        <v>39</v>
      </c>
    </row>
    <row r="100" spans="1:27" x14ac:dyDescent="0.25">
      <c r="A100" t="s">
        <v>334</v>
      </c>
      <c r="C100" t="s">
        <v>350</v>
      </c>
      <c r="D100" t="s">
        <v>351</v>
      </c>
      <c r="E100" t="s">
        <v>352</v>
      </c>
      <c r="F100" t="s">
        <v>85</v>
      </c>
      <c r="G100" t="s">
        <v>32</v>
      </c>
      <c r="H100" t="s">
        <v>32</v>
      </c>
      <c r="I100">
        <v>15.11</v>
      </c>
      <c r="J100">
        <v>0</v>
      </c>
      <c r="K100">
        <v>2</v>
      </c>
      <c r="L100">
        <v>2</v>
      </c>
      <c r="M100">
        <v>0</v>
      </c>
      <c r="N100">
        <v>2</v>
      </c>
      <c r="O100" s="1">
        <v>42919</v>
      </c>
      <c r="P100" s="1">
        <v>43265</v>
      </c>
      <c r="S100">
        <v>1</v>
      </c>
      <c r="T100">
        <v>1</v>
      </c>
      <c r="U100">
        <v>1</v>
      </c>
      <c r="V100">
        <v>1</v>
      </c>
      <c r="W100">
        <v>1</v>
      </c>
      <c r="X100">
        <v>1</v>
      </c>
      <c r="Y100">
        <v>1</v>
      </c>
      <c r="Z100">
        <v>0</v>
      </c>
      <c r="AA100" t="s">
        <v>39</v>
      </c>
    </row>
    <row r="101" spans="1:27" x14ac:dyDescent="0.25">
      <c r="A101" t="s">
        <v>334</v>
      </c>
      <c r="C101" t="s">
        <v>353</v>
      </c>
      <c r="D101" t="s">
        <v>354</v>
      </c>
      <c r="E101" t="s">
        <v>355</v>
      </c>
      <c r="F101" t="s">
        <v>46</v>
      </c>
      <c r="G101" t="s">
        <v>38</v>
      </c>
      <c r="H101" t="s">
        <v>32</v>
      </c>
      <c r="I101">
        <v>5871</v>
      </c>
      <c r="J101">
        <v>0</v>
      </c>
      <c r="K101">
        <v>3</v>
      </c>
      <c r="L101">
        <v>3</v>
      </c>
      <c r="M101">
        <v>0</v>
      </c>
      <c r="N101">
        <v>3</v>
      </c>
      <c r="O101" s="1">
        <v>43257</v>
      </c>
      <c r="P101" s="1">
        <v>43313</v>
      </c>
      <c r="Q101" s="1">
        <v>43584</v>
      </c>
      <c r="S101">
        <v>3</v>
      </c>
      <c r="T101">
        <v>3</v>
      </c>
      <c r="U101">
        <v>3</v>
      </c>
      <c r="V101">
        <v>3</v>
      </c>
      <c r="W101">
        <v>0</v>
      </c>
      <c r="X101">
        <v>0</v>
      </c>
      <c r="Y101">
        <v>0</v>
      </c>
      <c r="Z101">
        <v>0</v>
      </c>
      <c r="AA101" t="s">
        <v>103</v>
      </c>
    </row>
    <row r="102" spans="1:27" x14ac:dyDescent="0.25">
      <c r="A102" t="s">
        <v>334</v>
      </c>
      <c r="C102" t="s">
        <v>356</v>
      </c>
      <c r="D102" t="s">
        <v>357</v>
      </c>
      <c r="E102" t="s">
        <v>254</v>
      </c>
      <c r="F102" t="s">
        <v>31</v>
      </c>
      <c r="G102" t="s">
        <v>38</v>
      </c>
      <c r="H102" t="s">
        <v>32</v>
      </c>
      <c r="I102">
        <v>804</v>
      </c>
      <c r="J102">
        <v>0</v>
      </c>
      <c r="K102">
        <v>1</v>
      </c>
      <c r="L102">
        <v>1</v>
      </c>
      <c r="M102">
        <v>0</v>
      </c>
      <c r="N102">
        <v>1</v>
      </c>
      <c r="O102" s="1">
        <v>43447</v>
      </c>
      <c r="S102">
        <v>0</v>
      </c>
      <c r="T102">
        <v>0</v>
      </c>
      <c r="U102">
        <v>0</v>
      </c>
      <c r="V102">
        <v>0</v>
      </c>
      <c r="W102">
        <v>1</v>
      </c>
      <c r="X102">
        <v>1</v>
      </c>
      <c r="Y102">
        <v>0</v>
      </c>
      <c r="Z102">
        <v>1</v>
      </c>
      <c r="AA102" t="s">
        <v>33</v>
      </c>
    </row>
    <row r="103" spans="1:27" x14ac:dyDescent="0.25">
      <c r="A103" t="s">
        <v>334</v>
      </c>
      <c r="C103" t="s">
        <v>358</v>
      </c>
      <c r="D103" t="s">
        <v>359</v>
      </c>
      <c r="E103" t="s">
        <v>360</v>
      </c>
      <c r="F103" t="s">
        <v>31</v>
      </c>
      <c r="G103" t="s">
        <v>38</v>
      </c>
      <c r="H103" t="s">
        <v>32</v>
      </c>
      <c r="I103">
        <v>1216</v>
      </c>
      <c r="J103">
        <v>0</v>
      </c>
      <c r="K103">
        <v>1</v>
      </c>
      <c r="L103">
        <v>1</v>
      </c>
      <c r="M103">
        <v>0</v>
      </c>
      <c r="N103">
        <v>1</v>
      </c>
      <c r="O103" s="1">
        <v>43447</v>
      </c>
      <c r="P103" s="1">
        <v>43816</v>
      </c>
      <c r="Q103" s="1">
        <v>43816</v>
      </c>
      <c r="S103">
        <v>1</v>
      </c>
      <c r="T103">
        <v>1</v>
      </c>
      <c r="U103">
        <v>1</v>
      </c>
      <c r="V103">
        <v>1</v>
      </c>
      <c r="W103">
        <v>0</v>
      </c>
      <c r="X103">
        <v>0</v>
      </c>
      <c r="Y103">
        <v>0</v>
      </c>
      <c r="Z103">
        <v>0</v>
      </c>
      <c r="AA103" t="s">
        <v>103</v>
      </c>
    </row>
    <row r="104" spans="1:27" x14ac:dyDescent="0.25">
      <c r="A104" t="s">
        <v>361</v>
      </c>
      <c r="B104" t="s">
        <v>362</v>
      </c>
      <c r="C104" t="s">
        <v>363</v>
      </c>
      <c r="D104" t="s">
        <v>364</v>
      </c>
      <c r="E104" t="s">
        <v>365</v>
      </c>
      <c r="F104" t="s">
        <v>31</v>
      </c>
      <c r="G104" t="s">
        <v>32</v>
      </c>
      <c r="H104" t="s">
        <v>32</v>
      </c>
      <c r="I104">
        <v>18383</v>
      </c>
      <c r="J104">
        <v>0</v>
      </c>
      <c r="K104">
        <v>30</v>
      </c>
      <c r="L104">
        <v>30</v>
      </c>
      <c r="M104">
        <v>0</v>
      </c>
      <c r="N104">
        <v>30</v>
      </c>
      <c r="O104" s="1">
        <v>43228</v>
      </c>
      <c r="S104">
        <v>0</v>
      </c>
      <c r="T104">
        <v>0</v>
      </c>
      <c r="U104">
        <v>0</v>
      </c>
      <c r="V104">
        <v>0</v>
      </c>
      <c r="W104">
        <v>30</v>
      </c>
      <c r="X104">
        <v>30</v>
      </c>
      <c r="Y104">
        <v>0</v>
      </c>
      <c r="Z104">
        <v>30</v>
      </c>
      <c r="AA104" t="s">
        <v>33</v>
      </c>
    </row>
    <row r="105" spans="1:27" x14ac:dyDescent="0.25">
      <c r="A105" t="s">
        <v>361</v>
      </c>
      <c r="B105" t="s">
        <v>366</v>
      </c>
      <c r="C105" t="s">
        <v>367</v>
      </c>
      <c r="D105" t="s">
        <v>368</v>
      </c>
      <c r="E105" t="s">
        <v>369</v>
      </c>
      <c r="F105" t="s">
        <v>31</v>
      </c>
      <c r="G105" t="s">
        <v>32</v>
      </c>
      <c r="H105" t="s">
        <v>32</v>
      </c>
      <c r="I105">
        <v>3681</v>
      </c>
      <c r="J105">
        <v>0</v>
      </c>
      <c r="K105">
        <v>10</v>
      </c>
      <c r="L105">
        <v>10</v>
      </c>
      <c r="M105">
        <v>0</v>
      </c>
      <c r="N105">
        <v>10</v>
      </c>
      <c r="O105" s="1">
        <v>43210</v>
      </c>
      <c r="S105">
        <v>0</v>
      </c>
      <c r="T105">
        <v>0</v>
      </c>
      <c r="U105">
        <v>0</v>
      </c>
      <c r="V105">
        <v>0</v>
      </c>
      <c r="W105">
        <v>10</v>
      </c>
      <c r="X105">
        <v>10</v>
      </c>
      <c r="Y105">
        <v>0</v>
      </c>
      <c r="Z105">
        <v>10</v>
      </c>
      <c r="AA105" t="s">
        <v>33</v>
      </c>
    </row>
    <row r="106" spans="1:27" x14ac:dyDescent="0.25">
      <c r="A106" t="s">
        <v>361</v>
      </c>
      <c r="C106" t="s">
        <v>370</v>
      </c>
      <c r="D106" t="s">
        <v>371</v>
      </c>
      <c r="E106" t="s">
        <v>372</v>
      </c>
      <c r="F106" t="s">
        <v>31</v>
      </c>
      <c r="G106" t="s">
        <v>32</v>
      </c>
      <c r="H106" t="s">
        <v>32</v>
      </c>
      <c r="I106">
        <v>9.44</v>
      </c>
      <c r="J106">
        <v>0</v>
      </c>
      <c r="K106">
        <v>1</v>
      </c>
      <c r="L106">
        <v>1</v>
      </c>
      <c r="M106">
        <v>0</v>
      </c>
      <c r="N106">
        <v>1</v>
      </c>
      <c r="O106" s="1">
        <v>42900</v>
      </c>
      <c r="P106" s="1">
        <v>43544</v>
      </c>
      <c r="S106">
        <v>0</v>
      </c>
      <c r="T106">
        <v>0</v>
      </c>
      <c r="U106">
        <v>0</v>
      </c>
      <c r="V106">
        <v>0</v>
      </c>
      <c r="W106">
        <v>1</v>
      </c>
      <c r="X106">
        <v>1</v>
      </c>
      <c r="Y106">
        <v>1</v>
      </c>
      <c r="Z106">
        <v>0</v>
      </c>
      <c r="AA106" t="s">
        <v>39</v>
      </c>
    </row>
    <row r="107" spans="1:27" x14ac:dyDescent="0.25">
      <c r="A107" t="s">
        <v>361</v>
      </c>
      <c r="C107" t="s">
        <v>373</v>
      </c>
      <c r="D107" t="s">
        <v>374</v>
      </c>
      <c r="E107" t="s">
        <v>375</v>
      </c>
      <c r="F107" t="s">
        <v>31</v>
      </c>
      <c r="G107" t="s">
        <v>32</v>
      </c>
      <c r="H107" t="s">
        <v>32</v>
      </c>
      <c r="I107">
        <v>8.59</v>
      </c>
      <c r="J107">
        <v>0</v>
      </c>
      <c r="K107">
        <v>1</v>
      </c>
      <c r="L107">
        <v>1</v>
      </c>
      <c r="M107">
        <v>0</v>
      </c>
      <c r="N107">
        <v>1</v>
      </c>
      <c r="O107" s="1">
        <v>42902</v>
      </c>
      <c r="S107">
        <v>0</v>
      </c>
      <c r="T107">
        <v>0</v>
      </c>
      <c r="U107">
        <v>0</v>
      </c>
      <c r="V107">
        <v>0</v>
      </c>
      <c r="W107">
        <v>1</v>
      </c>
      <c r="X107">
        <v>1</v>
      </c>
      <c r="Y107">
        <v>0</v>
      </c>
      <c r="Z107">
        <v>1</v>
      </c>
      <c r="AA107" t="s">
        <v>33</v>
      </c>
    </row>
    <row r="108" spans="1:27" x14ac:dyDescent="0.25">
      <c r="A108" t="s">
        <v>361</v>
      </c>
      <c r="C108" t="s">
        <v>376</v>
      </c>
      <c r="D108" t="s">
        <v>377</v>
      </c>
      <c r="E108" t="s">
        <v>378</v>
      </c>
      <c r="F108" t="s">
        <v>31</v>
      </c>
      <c r="G108" t="s">
        <v>32</v>
      </c>
      <c r="H108" t="s">
        <v>32</v>
      </c>
      <c r="I108">
        <v>320</v>
      </c>
      <c r="J108">
        <v>0</v>
      </c>
      <c r="K108">
        <v>1</v>
      </c>
      <c r="L108">
        <v>1</v>
      </c>
      <c r="M108">
        <v>0</v>
      </c>
      <c r="N108">
        <v>1</v>
      </c>
      <c r="O108" s="1">
        <v>43276</v>
      </c>
      <c r="S108">
        <v>0</v>
      </c>
      <c r="T108">
        <v>0</v>
      </c>
      <c r="U108">
        <v>0</v>
      </c>
      <c r="V108">
        <v>0</v>
      </c>
      <c r="W108">
        <v>1</v>
      </c>
      <c r="X108">
        <v>1</v>
      </c>
      <c r="Y108">
        <v>0</v>
      </c>
      <c r="Z108">
        <v>1</v>
      </c>
      <c r="AA108" t="s">
        <v>33</v>
      </c>
    </row>
    <row r="109" spans="1:27" x14ac:dyDescent="0.25">
      <c r="A109" t="s">
        <v>361</v>
      </c>
      <c r="C109" t="s">
        <v>379</v>
      </c>
      <c r="D109" t="s">
        <v>380</v>
      </c>
      <c r="E109" t="s">
        <v>381</v>
      </c>
      <c r="F109" t="s">
        <v>85</v>
      </c>
      <c r="G109" t="s">
        <v>38</v>
      </c>
      <c r="H109" t="s">
        <v>32</v>
      </c>
      <c r="I109">
        <v>894</v>
      </c>
      <c r="J109">
        <v>0</v>
      </c>
      <c r="K109">
        <v>1</v>
      </c>
      <c r="L109">
        <v>1</v>
      </c>
      <c r="M109">
        <v>0</v>
      </c>
      <c r="N109">
        <v>1</v>
      </c>
      <c r="O109" s="1">
        <v>43511</v>
      </c>
      <c r="S109">
        <v>0</v>
      </c>
      <c r="T109">
        <v>0</v>
      </c>
      <c r="U109">
        <v>0</v>
      </c>
      <c r="V109">
        <v>0</v>
      </c>
      <c r="W109">
        <v>1</v>
      </c>
      <c r="X109">
        <v>1</v>
      </c>
      <c r="Y109">
        <v>0</v>
      </c>
      <c r="Z109">
        <v>1</v>
      </c>
      <c r="AA109" t="s">
        <v>33</v>
      </c>
    </row>
    <row r="110" spans="1:27" x14ac:dyDescent="0.25">
      <c r="A110" t="s">
        <v>361</v>
      </c>
      <c r="C110" t="s">
        <v>382</v>
      </c>
      <c r="D110" t="s">
        <v>383</v>
      </c>
      <c r="E110" t="s">
        <v>384</v>
      </c>
      <c r="F110" t="s">
        <v>31</v>
      </c>
      <c r="G110" t="s">
        <v>32</v>
      </c>
      <c r="H110" t="s">
        <v>32</v>
      </c>
      <c r="I110">
        <v>692</v>
      </c>
      <c r="J110">
        <v>0</v>
      </c>
      <c r="K110">
        <v>1</v>
      </c>
      <c r="L110">
        <v>1</v>
      </c>
      <c r="M110">
        <v>0</v>
      </c>
      <c r="N110">
        <v>1</v>
      </c>
      <c r="O110" s="1">
        <v>43763</v>
      </c>
      <c r="S110">
        <v>0</v>
      </c>
      <c r="T110">
        <v>0</v>
      </c>
      <c r="U110">
        <v>0</v>
      </c>
      <c r="V110">
        <v>0</v>
      </c>
      <c r="W110">
        <v>1</v>
      </c>
      <c r="X110">
        <v>1</v>
      </c>
      <c r="Y110">
        <v>0</v>
      </c>
      <c r="Z110">
        <v>1</v>
      </c>
      <c r="AA110" t="s">
        <v>33</v>
      </c>
    </row>
    <row r="111" spans="1:27" x14ac:dyDescent="0.25">
      <c r="A111" t="s">
        <v>385</v>
      </c>
      <c r="B111">
        <v>21</v>
      </c>
      <c r="C111" t="s">
        <v>386</v>
      </c>
      <c r="D111" t="s">
        <v>387</v>
      </c>
      <c r="E111" t="s">
        <v>388</v>
      </c>
      <c r="F111" t="s">
        <v>31</v>
      </c>
      <c r="G111" t="s">
        <v>32</v>
      </c>
      <c r="H111" t="s">
        <v>38</v>
      </c>
      <c r="I111">
        <v>0</v>
      </c>
      <c r="J111">
        <v>0</v>
      </c>
      <c r="K111">
        <v>1</v>
      </c>
      <c r="L111">
        <v>1</v>
      </c>
      <c r="M111">
        <v>0</v>
      </c>
      <c r="N111">
        <v>1</v>
      </c>
      <c r="O111" s="1">
        <v>41250</v>
      </c>
      <c r="P111" s="1">
        <v>41729</v>
      </c>
      <c r="S111">
        <v>0</v>
      </c>
      <c r="T111">
        <v>0</v>
      </c>
      <c r="U111">
        <v>0</v>
      </c>
      <c r="V111">
        <v>0</v>
      </c>
      <c r="W111">
        <v>1</v>
      </c>
      <c r="X111">
        <v>1</v>
      </c>
      <c r="Y111">
        <v>1</v>
      </c>
      <c r="Z111">
        <v>0</v>
      </c>
      <c r="AA111" t="s">
        <v>39</v>
      </c>
    </row>
    <row r="112" spans="1:27" x14ac:dyDescent="0.25">
      <c r="A112" t="s">
        <v>385</v>
      </c>
      <c r="B112">
        <v>27</v>
      </c>
      <c r="C112" t="s">
        <v>389</v>
      </c>
      <c r="D112" t="s">
        <v>390</v>
      </c>
      <c r="E112" t="s">
        <v>391</v>
      </c>
      <c r="F112" t="s">
        <v>31</v>
      </c>
      <c r="G112" t="s">
        <v>38</v>
      </c>
      <c r="H112" t="s">
        <v>32</v>
      </c>
      <c r="I112">
        <v>0.11</v>
      </c>
      <c r="J112">
        <v>0</v>
      </c>
      <c r="K112">
        <v>3</v>
      </c>
      <c r="L112">
        <v>3</v>
      </c>
      <c r="M112">
        <v>0</v>
      </c>
      <c r="N112">
        <v>3</v>
      </c>
      <c r="O112" s="1">
        <v>41585</v>
      </c>
      <c r="P112" s="1">
        <v>42856</v>
      </c>
      <c r="S112">
        <v>1</v>
      </c>
      <c r="T112">
        <v>1</v>
      </c>
      <c r="U112">
        <v>0</v>
      </c>
      <c r="V112">
        <v>0</v>
      </c>
      <c r="W112">
        <v>2</v>
      </c>
      <c r="X112">
        <v>2</v>
      </c>
      <c r="Y112">
        <v>2</v>
      </c>
      <c r="Z112">
        <v>0</v>
      </c>
      <c r="AA112" t="s">
        <v>39</v>
      </c>
    </row>
    <row r="113" spans="1:27" x14ac:dyDescent="0.25">
      <c r="A113" t="s">
        <v>385</v>
      </c>
      <c r="B113" t="s">
        <v>392</v>
      </c>
      <c r="C113" t="s">
        <v>393</v>
      </c>
      <c r="D113" t="s">
        <v>394</v>
      </c>
      <c r="E113" t="s">
        <v>395</v>
      </c>
      <c r="F113" t="s">
        <v>31</v>
      </c>
      <c r="G113" t="s">
        <v>32</v>
      </c>
      <c r="H113" t="s">
        <v>32</v>
      </c>
      <c r="I113">
        <v>36517</v>
      </c>
      <c r="J113">
        <v>0</v>
      </c>
      <c r="K113">
        <v>33</v>
      </c>
      <c r="L113">
        <v>33</v>
      </c>
      <c r="M113">
        <v>0</v>
      </c>
      <c r="N113">
        <v>33</v>
      </c>
      <c r="O113" s="1">
        <v>43564</v>
      </c>
      <c r="S113">
        <v>0</v>
      </c>
      <c r="T113">
        <v>0</v>
      </c>
      <c r="U113">
        <v>0</v>
      </c>
      <c r="V113">
        <v>0</v>
      </c>
      <c r="W113">
        <v>33</v>
      </c>
      <c r="X113">
        <v>33</v>
      </c>
      <c r="Y113">
        <v>0</v>
      </c>
      <c r="Z113">
        <v>33</v>
      </c>
      <c r="AA113" t="s">
        <v>33</v>
      </c>
    </row>
    <row r="114" spans="1:27" x14ac:dyDescent="0.25">
      <c r="A114" t="s">
        <v>385</v>
      </c>
      <c r="C114" t="s">
        <v>396</v>
      </c>
      <c r="D114" t="s">
        <v>397</v>
      </c>
      <c r="E114" t="s">
        <v>398</v>
      </c>
      <c r="F114" t="s">
        <v>31</v>
      </c>
      <c r="G114" t="s">
        <v>32</v>
      </c>
      <c r="H114" t="s">
        <v>38</v>
      </c>
      <c r="I114">
        <v>3.11</v>
      </c>
      <c r="J114">
        <v>0</v>
      </c>
      <c r="K114">
        <v>1</v>
      </c>
      <c r="L114">
        <v>1</v>
      </c>
      <c r="M114">
        <v>0</v>
      </c>
      <c r="N114">
        <v>1</v>
      </c>
      <c r="O114" s="1">
        <v>42748</v>
      </c>
      <c r="P114" s="1">
        <v>43531</v>
      </c>
      <c r="Q114" s="1">
        <v>43796</v>
      </c>
      <c r="S114">
        <v>1</v>
      </c>
      <c r="T114">
        <v>1</v>
      </c>
      <c r="U114">
        <v>1</v>
      </c>
      <c r="V114">
        <v>1</v>
      </c>
      <c r="W114">
        <v>0</v>
      </c>
      <c r="X114">
        <v>0</v>
      </c>
      <c r="Y114">
        <v>0</v>
      </c>
      <c r="Z114">
        <v>0</v>
      </c>
      <c r="AA114" t="s">
        <v>103</v>
      </c>
    </row>
    <row r="115" spans="1:27" ht="75" x14ac:dyDescent="0.25">
      <c r="A115" t="s">
        <v>385</v>
      </c>
      <c r="C115" t="s">
        <v>399</v>
      </c>
      <c r="D115" s="2" t="s">
        <v>400</v>
      </c>
      <c r="E115" t="s">
        <v>401</v>
      </c>
      <c r="F115" t="s">
        <v>85</v>
      </c>
      <c r="G115" t="s">
        <v>38</v>
      </c>
      <c r="H115" t="s">
        <v>32</v>
      </c>
      <c r="I115">
        <v>352</v>
      </c>
      <c r="J115">
        <v>0</v>
      </c>
      <c r="K115">
        <v>2</v>
      </c>
      <c r="L115">
        <v>2</v>
      </c>
      <c r="M115">
        <v>0</v>
      </c>
      <c r="N115">
        <v>2</v>
      </c>
      <c r="O115" s="1">
        <v>42909</v>
      </c>
      <c r="S115">
        <v>0</v>
      </c>
      <c r="T115">
        <v>0</v>
      </c>
      <c r="U115">
        <v>0</v>
      </c>
      <c r="V115">
        <v>0</v>
      </c>
      <c r="W115">
        <v>2</v>
      </c>
      <c r="X115">
        <v>2</v>
      </c>
      <c r="Y115">
        <v>0</v>
      </c>
      <c r="Z115">
        <v>2</v>
      </c>
      <c r="AA115" t="s">
        <v>33</v>
      </c>
    </row>
    <row r="116" spans="1:27" ht="90" x14ac:dyDescent="0.25">
      <c r="A116" t="s">
        <v>385</v>
      </c>
      <c r="C116" t="s">
        <v>402</v>
      </c>
      <c r="D116" s="2" t="s">
        <v>403</v>
      </c>
      <c r="E116" t="s">
        <v>404</v>
      </c>
      <c r="F116" t="s">
        <v>275</v>
      </c>
      <c r="G116" t="s">
        <v>38</v>
      </c>
      <c r="H116" t="s">
        <v>32</v>
      </c>
      <c r="I116">
        <v>6.62</v>
      </c>
      <c r="J116">
        <v>0</v>
      </c>
      <c r="K116">
        <v>2</v>
      </c>
      <c r="L116">
        <v>2</v>
      </c>
      <c r="M116">
        <v>0</v>
      </c>
      <c r="N116">
        <v>2</v>
      </c>
      <c r="O116" s="1">
        <v>42961</v>
      </c>
      <c r="P116" s="1">
        <v>43796</v>
      </c>
      <c r="Q116" s="1">
        <v>43796</v>
      </c>
      <c r="S116">
        <v>2</v>
      </c>
      <c r="T116">
        <v>2</v>
      </c>
      <c r="U116">
        <v>2</v>
      </c>
      <c r="V116">
        <v>2</v>
      </c>
      <c r="W116">
        <v>0</v>
      </c>
      <c r="X116">
        <v>0</v>
      </c>
      <c r="Y116">
        <v>0</v>
      </c>
      <c r="Z116">
        <v>0</v>
      </c>
      <c r="AA116" t="s">
        <v>103</v>
      </c>
    </row>
    <row r="117" spans="1:27" x14ac:dyDescent="0.25">
      <c r="A117" t="s">
        <v>385</v>
      </c>
      <c r="C117" t="s">
        <v>405</v>
      </c>
      <c r="D117" t="s">
        <v>406</v>
      </c>
      <c r="E117" t="s">
        <v>407</v>
      </c>
      <c r="F117" t="s">
        <v>31</v>
      </c>
      <c r="G117" t="s">
        <v>38</v>
      </c>
      <c r="H117" t="s">
        <v>32</v>
      </c>
      <c r="I117">
        <v>0</v>
      </c>
      <c r="J117">
        <v>0</v>
      </c>
      <c r="K117">
        <v>3</v>
      </c>
      <c r="L117">
        <v>3</v>
      </c>
      <c r="M117">
        <v>0</v>
      </c>
      <c r="N117">
        <v>3</v>
      </c>
      <c r="O117" s="1">
        <v>42993</v>
      </c>
      <c r="P117" s="1">
        <v>43313</v>
      </c>
      <c r="S117">
        <v>0</v>
      </c>
      <c r="T117">
        <v>0</v>
      </c>
      <c r="U117">
        <v>0</v>
      </c>
      <c r="V117">
        <v>0</v>
      </c>
      <c r="W117">
        <v>3</v>
      </c>
      <c r="X117">
        <v>3</v>
      </c>
      <c r="Y117">
        <v>3</v>
      </c>
      <c r="Z117">
        <v>0</v>
      </c>
      <c r="AA117" t="s">
        <v>39</v>
      </c>
    </row>
    <row r="118" spans="1:27" x14ac:dyDescent="0.25">
      <c r="A118" t="s">
        <v>385</v>
      </c>
      <c r="C118" t="s">
        <v>408</v>
      </c>
      <c r="D118" t="s">
        <v>409</v>
      </c>
      <c r="E118" t="s">
        <v>410</v>
      </c>
      <c r="F118" t="s">
        <v>31</v>
      </c>
      <c r="G118" t="s">
        <v>32</v>
      </c>
      <c r="H118" t="s">
        <v>38</v>
      </c>
      <c r="I118">
        <v>1995</v>
      </c>
      <c r="J118">
        <v>0</v>
      </c>
      <c r="K118">
        <v>1</v>
      </c>
      <c r="L118">
        <v>1</v>
      </c>
      <c r="M118">
        <v>0</v>
      </c>
      <c r="N118">
        <v>1</v>
      </c>
      <c r="O118" s="1">
        <v>43143</v>
      </c>
      <c r="S118">
        <v>0</v>
      </c>
      <c r="T118">
        <v>0</v>
      </c>
      <c r="U118">
        <v>0</v>
      </c>
      <c r="V118">
        <v>0</v>
      </c>
      <c r="W118">
        <v>1</v>
      </c>
      <c r="X118">
        <v>1</v>
      </c>
      <c r="Y118">
        <v>0</v>
      </c>
      <c r="Z118">
        <v>1</v>
      </c>
      <c r="AA118" t="s">
        <v>33</v>
      </c>
    </row>
    <row r="119" spans="1:27" x14ac:dyDescent="0.25">
      <c r="A119" t="s">
        <v>385</v>
      </c>
      <c r="C119" t="s">
        <v>411</v>
      </c>
      <c r="D119" t="s">
        <v>412</v>
      </c>
      <c r="E119" t="s">
        <v>413</v>
      </c>
      <c r="F119" t="s">
        <v>31</v>
      </c>
      <c r="G119" t="s">
        <v>38</v>
      </c>
      <c r="H119" t="s">
        <v>32</v>
      </c>
      <c r="I119">
        <v>856</v>
      </c>
      <c r="J119">
        <v>0</v>
      </c>
      <c r="K119">
        <v>2</v>
      </c>
      <c r="L119">
        <v>2</v>
      </c>
      <c r="M119">
        <v>0</v>
      </c>
      <c r="N119">
        <v>2</v>
      </c>
      <c r="O119" s="1">
        <v>43186</v>
      </c>
      <c r="S119">
        <v>0</v>
      </c>
      <c r="T119">
        <v>0</v>
      </c>
      <c r="U119">
        <v>0</v>
      </c>
      <c r="V119">
        <v>0</v>
      </c>
      <c r="W119">
        <v>2</v>
      </c>
      <c r="X119">
        <v>2</v>
      </c>
      <c r="Y119">
        <v>0</v>
      </c>
      <c r="Z119">
        <v>2</v>
      </c>
      <c r="AA119" t="s">
        <v>33</v>
      </c>
    </row>
    <row r="120" spans="1:27" x14ac:dyDescent="0.25">
      <c r="A120" t="s">
        <v>385</v>
      </c>
      <c r="C120" t="s">
        <v>414</v>
      </c>
      <c r="D120" t="s">
        <v>415</v>
      </c>
      <c r="E120" t="s">
        <v>416</v>
      </c>
      <c r="F120" t="s">
        <v>31</v>
      </c>
      <c r="G120" t="s">
        <v>38</v>
      </c>
      <c r="H120" t="s">
        <v>32</v>
      </c>
      <c r="I120">
        <v>3205</v>
      </c>
      <c r="J120">
        <v>0</v>
      </c>
      <c r="K120">
        <v>7</v>
      </c>
      <c r="L120">
        <v>7</v>
      </c>
      <c r="M120">
        <v>0</v>
      </c>
      <c r="N120">
        <v>7</v>
      </c>
      <c r="O120" s="1">
        <v>43313</v>
      </c>
      <c r="P120" s="1">
        <v>43706</v>
      </c>
      <c r="S120">
        <v>0</v>
      </c>
      <c r="T120">
        <v>0</v>
      </c>
      <c r="U120">
        <v>0</v>
      </c>
      <c r="V120">
        <v>0</v>
      </c>
      <c r="W120">
        <v>7</v>
      </c>
      <c r="X120">
        <v>7</v>
      </c>
      <c r="Y120">
        <v>2</v>
      </c>
      <c r="Z120">
        <v>5</v>
      </c>
      <c r="AA120" t="s">
        <v>39</v>
      </c>
    </row>
    <row r="121" spans="1:27" x14ac:dyDescent="0.25">
      <c r="A121" t="s">
        <v>385</v>
      </c>
      <c r="C121" t="s">
        <v>417</v>
      </c>
      <c r="D121" t="s">
        <v>418</v>
      </c>
      <c r="E121" t="s">
        <v>419</v>
      </c>
      <c r="F121" t="s">
        <v>85</v>
      </c>
      <c r="G121" t="s">
        <v>38</v>
      </c>
      <c r="H121" t="s">
        <v>32</v>
      </c>
      <c r="I121">
        <v>234</v>
      </c>
      <c r="J121">
        <v>0</v>
      </c>
      <c r="K121">
        <v>1</v>
      </c>
      <c r="L121">
        <v>1</v>
      </c>
      <c r="M121">
        <v>0</v>
      </c>
      <c r="N121">
        <v>1</v>
      </c>
      <c r="O121" s="1">
        <v>43431</v>
      </c>
      <c r="P121" s="1">
        <v>43416</v>
      </c>
      <c r="Q121" s="1">
        <v>43754</v>
      </c>
      <c r="S121">
        <v>1</v>
      </c>
      <c r="T121">
        <v>1</v>
      </c>
      <c r="U121">
        <v>1</v>
      </c>
      <c r="V121">
        <v>1</v>
      </c>
      <c r="W121">
        <v>0</v>
      </c>
      <c r="X121">
        <v>0</v>
      </c>
      <c r="Y121">
        <v>0</v>
      </c>
      <c r="Z121">
        <v>0</v>
      </c>
      <c r="AA121" t="s">
        <v>103</v>
      </c>
    </row>
    <row r="122" spans="1:27" x14ac:dyDescent="0.25">
      <c r="A122" t="s">
        <v>385</v>
      </c>
      <c r="C122" t="s">
        <v>420</v>
      </c>
      <c r="D122" t="s">
        <v>421</v>
      </c>
      <c r="E122" t="s">
        <v>422</v>
      </c>
      <c r="F122" t="s">
        <v>31</v>
      </c>
      <c r="G122" t="s">
        <v>32</v>
      </c>
      <c r="H122" t="s">
        <v>32</v>
      </c>
      <c r="I122">
        <v>1079</v>
      </c>
      <c r="J122">
        <v>0</v>
      </c>
      <c r="K122">
        <v>2</v>
      </c>
      <c r="L122">
        <v>2</v>
      </c>
      <c r="M122">
        <v>0</v>
      </c>
      <c r="N122">
        <v>2</v>
      </c>
      <c r="O122" s="1">
        <v>43476</v>
      </c>
      <c r="P122" s="1">
        <v>43640</v>
      </c>
      <c r="S122">
        <v>0</v>
      </c>
      <c r="T122">
        <v>0</v>
      </c>
      <c r="U122">
        <v>0</v>
      </c>
      <c r="V122">
        <v>0</v>
      </c>
      <c r="W122">
        <v>2</v>
      </c>
      <c r="X122">
        <v>2</v>
      </c>
      <c r="Y122">
        <v>2</v>
      </c>
      <c r="Z122">
        <v>0</v>
      </c>
      <c r="AA122" t="s">
        <v>39</v>
      </c>
    </row>
    <row r="123" spans="1:27" x14ac:dyDescent="0.25">
      <c r="A123" t="s">
        <v>385</v>
      </c>
      <c r="C123" t="s">
        <v>423</v>
      </c>
      <c r="D123" t="s">
        <v>424</v>
      </c>
      <c r="E123" t="s">
        <v>425</v>
      </c>
      <c r="F123" t="s">
        <v>31</v>
      </c>
      <c r="G123" t="s">
        <v>38</v>
      </c>
      <c r="H123" t="s">
        <v>32</v>
      </c>
      <c r="I123">
        <v>598</v>
      </c>
      <c r="J123">
        <v>0</v>
      </c>
      <c r="K123">
        <v>3</v>
      </c>
      <c r="L123">
        <v>3</v>
      </c>
      <c r="M123">
        <v>1</v>
      </c>
      <c r="N123">
        <v>2</v>
      </c>
      <c r="O123" s="1">
        <v>43622</v>
      </c>
      <c r="S123">
        <v>0</v>
      </c>
      <c r="T123">
        <v>0</v>
      </c>
      <c r="U123">
        <v>0</v>
      </c>
      <c r="V123">
        <v>0</v>
      </c>
      <c r="W123">
        <v>3</v>
      </c>
      <c r="X123">
        <v>2</v>
      </c>
      <c r="Y123">
        <v>0</v>
      </c>
      <c r="Z123">
        <v>3</v>
      </c>
      <c r="AA123" t="s">
        <v>33</v>
      </c>
    </row>
    <row r="124" spans="1:27" ht="75" x14ac:dyDescent="0.25">
      <c r="A124" t="s">
        <v>385</v>
      </c>
      <c r="C124" t="s">
        <v>426</v>
      </c>
      <c r="D124" s="2" t="s">
        <v>427</v>
      </c>
      <c r="E124" t="s">
        <v>428</v>
      </c>
      <c r="F124" t="s">
        <v>31</v>
      </c>
      <c r="G124" t="s">
        <v>38</v>
      </c>
      <c r="H124" t="s">
        <v>32</v>
      </c>
      <c r="I124">
        <v>867</v>
      </c>
      <c r="J124">
        <v>0</v>
      </c>
      <c r="K124">
        <v>2</v>
      </c>
      <c r="L124">
        <v>2</v>
      </c>
      <c r="M124">
        <v>0</v>
      </c>
      <c r="N124">
        <v>2</v>
      </c>
      <c r="O124" s="1">
        <v>43628</v>
      </c>
      <c r="P124" s="1">
        <v>43647</v>
      </c>
      <c r="S124">
        <v>0</v>
      </c>
      <c r="T124">
        <v>0</v>
      </c>
      <c r="U124">
        <v>0</v>
      </c>
      <c r="V124">
        <v>0</v>
      </c>
      <c r="W124">
        <v>2</v>
      </c>
      <c r="X124">
        <v>2</v>
      </c>
      <c r="Y124">
        <v>2</v>
      </c>
      <c r="Z124">
        <v>0</v>
      </c>
      <c r="AA124" t="s">
        <v>39</v>
      </c>
    </row>
    <row r="125" spans="1:27" ht="75" x14ac:dyDescent="0.25">
      <c r="A125" t="s">
        <v>385</v>
      </c>
      <c r="C125" t="s">
        <v>429</v>
      </c>
      <c r="D125" s="2" t="s">
        <v>430</v>
      </c>
      <c r="E125" t="s">
        <v>431</v>
      </c>
      <c r="F125" t="s">
        <v>31</v>
      </c>
      <c r="G125" t="s">
        <v>38</v>
      </c>
      <c r="H125" t="s">
        <v>32</v>
      </c>
      <c r="I125">
        <v>4412</v>
      </c>
      <c r="J125">
        <v>0</v>
      </c>
      <c r="K125">
        <v>1</v>
      </c>
      <c r="L125">
        <v>1</v>
      </c>
      <c r="M125">
        <v>0</v>
      </c>
      <c r="N125">
        <v>1</v>
      </c>
      <c r="O125" s="1">
        <v>43629</v>
      </c>
      <c r="P125" s="1">
        <v>43633</v>
      </c>
      <c r="S125">
        <v>0</v>
      </c>
      <c r="T125">
        <v>0</v>
      </c>
      <c r="U125">
        <v>0</v>
      </c>
      <c r="V125">
        <v>0</v>
      </c>
      <c r="W125">
        <v>1</v>
      </c>
      <c r="X125">
        <v>1</v>
      </c>
      <c r="Y125">
        <v>1</v>
      </c>
      <c r="Z125">
        <v>0</v>
      </c>
      <c r="AA125" t="s">
        <v>39</v>
      </c>
    </row>
    <row r="126" spans="1:27" x14ac:dyDescent="0.25">
      <c r="A126" t="s">
        <v>385</v>
      </c>
      <c r="C126" t="s">
        <v>432</v>
      </c>
      <c r="D126" t="s">
        <v>433</v>
      </c>
      <c r="E126" t="s">
        <v>434</v>
      </c>
      <c r="F126" t="s">
        <v>31</v>
      </c>
      <c r="G126" t="s">
        <v>38</v>
      </c>
      <c r="H126" t="s">
        <v>32</v>
      </c>
      <c r="I126">
        <v>4412</v>
      </c>
      <c r="J126">
        <v>0</v>
      </c>
      <c r="K126">
        <v>1</v>
      </c>
      <c r="L126">
        <v>1</v>
      </c>
      <c r="M126">
        <v>0</v>
      </c>
      <c r="N126">
        <v>1</v>
      </c>
      <c r="O126" s="1">
        <v>43640</v>
      </c>
      <c r="S126">
        <v>0</v>
      </c>
      <c r="T126">
        <v>0</v>
      </c>
      <c r="U126">
        <v>0</v>
      </c>
      <c r="V126">
        <v>0</v>
      </c>
      <c r="W126">
        <v>1</v>
      </c>
      <c r="X126">
        <v>1</v>
      </c>
      <c r="Y126">
        <v>0</v>
      </c>
      <c r="Z126">
        <v>1</v>
      </c>
      <c r="AA126" t="s">
        <v>33</v>
      </c>
    </row>
    <row r="127" spans="1:27" ht="60" x14ac:dyDescent="0.25">
      <c r="A127" t="s">
        <v>385</v>
      </c>
      <c r="C127" t="s">
        <v>435</v>
      </c>
      <c r="D127" s="2" t="s">
        <v>436</v>
      </c>
      <c r="E127" t="s">
        <v>437</v>
      </c>
      <c r="F127" t="s">
        <v>85</v>
      </c>
      <c r="G127" t="s">
        <v>38</v>
      </c>
      <c r="H127" t="s">
        <v>32</v>
      </c>
      <c r="I127">
        <v>124</v>
      </c>
      <c r="J127">
        <v>0</v>
      </c>
      <c r="K127">
        <v>2</v>
      </c>
      <c r="L127">
        <v>2</v>
      </c>
      <c r="M127">
        <v>0</v>
      </c>
      <c r="N127">
        <v>2</v>
      </c>
      <c r="O127" s="1">
        <v>43676</v>
      </c>
      <c r="S127">
        <v>0</v>
      </c>
      <c r="T127">
        <v>0</v>
      </c>
      <c r="U127">
        <v>0</v>
      </c>
      <c r="V127">
        <v>0</v>
      </c>
      <c r="W127">
        <v>2</v>
      </c>
      <c r="X127">
        <v>2</v>
      </c>
      <c r="Y127">
        <v>0</v>
      </c>
      <c r="Z127">
        <v>2</v>
      </c>
      <c r="AA127" t="s">
        <v>33</v>
      </c>
    </row>
    <row r="128" spans="1:27" x14ac:dyDescent="0.25">
      <c r="A128" t="s">
        <v>385</v>
      </c>
      <c r="C128" t="s">
        <v>438</v>
      </c>
      <c r="D128" t="s">
        <v>439</v>
      </c>
      <c r="E128" t="s">
        <v>440</v>
      </c>
      <c r="F128" t="s">
        <v>31</v>
      </c>
      <c r="G128" t="s">
        <v>38</v>
      </c>
      <c r="H128" t="s">
        <v>32</v>
      </c>
      <c r="I128">
        <v>1629</v>
      </c>
      <c r="J128">
        <v>0</v>
      </c>
      <c r="K128">
        <v>77</v>
      </c>
      <c r="L128">
        <v>77</v>
      </c>
      <c r="M128">
        <v>0</v>
      </c>
      <c r="N128">
        <v>77</v>
      </c>
      <c r="O128" s="1">
        <v>43698</v>
      </c>
      <c r="P128" s="1">
        <v>43706</v>
      </c>
      <c r="S128">
        <v>0</v>
      </c>
      <c r="T128">
        <v>0</v>
      </c>
      <c r="U128">
        <v>0</v>
      </c>
      <c r="V128">
        <v>0</v>
      </c>
      <c r="W128">
        <v>77</v>
      </c>
      <c r="X128">
        <v>77</v>
      </c>
      <c r="Y128">
        <v>4</v>
      </c>
      <c r="Z128">
        <v>73</v>
      </c>
      <c r="AA128" t="s">
        <v>39</v>
      </c>
    </row>
    <row r="129" spans="1:27" x14ac:dyDescent="0.25">
      <c r="A129" t="s">
        <v>385</v>
      </c>
      <c r="C129" t="s">
        <v>441</v>
      </c>
      <c r="D129" t="s">
        <v>442</v>
      </c>
      <c r="E129" t="s">
        <v>443</v>
      </c>
      <c r="F129" t="s">
        <v>31</v>
      </c>
      <c r="G129" t="s">
        <v>38</v>
      </c>
      <c r="H129" t="s">
        <v>32</v>
      </c>
      <c r="I129">
        <v>613</v>
      </c>
      <c r="J129">
        <v>0</v>
      </c>
      <c r="K129">
        <v>1</v>
      </c>
      <c r="L129">
        <v>1</v>
      </c>
      <c r="M129">
        <v>0</v>
      </c>
      <c r="N129">
        <v>1</v>
      </c>
      <c r="O129" s="1">
        <v>43735</v>
      </c>
      <c r="S129">
        <v>0</v>
      </c>
      <c r="T129">
        <v>0</v>
      </c>
      <c r="U129">
        <v>0</v>
      </c>
      <c r="V129">
        <v>0</v>
      </c>
      <c r="W129">
        <v>1</v>
      </c>
      <c r="X129">
        <v>1</v>
      </c>
      <c r="Y129">
        <v>0</v>
      </c>
      <c r="Z129">
        <v>1</v>
      </c>
      <c r="AA129" t="s">
        <v>33</v>
      </c>
    </row>
    <row r="130" spans="1:27" x14ac:dyDescent="0.25">
      <c r="A130" t="s">
        <v>385</v>
      </c>
      <c r="C130" t="s">
        <v>444</v>
      </c>
      <c r="D130" t="s">
        <v>445</v>
      </c>
      <c r="E130" t="s">
        <v>446</v>
      </c>
      <c r="F130" t="s">
        <v>31</v>
      </c>
      <c r="G130" t="s">
        <v>38</v>
      </c>
      <c r="H130" t="s">
        <v>32</v>
      </c>
      <c r="I130">
        <v>997</v>
      </c>
      <c r="J130">
        <v>0</v>
      </c>
      <c r="K130">
        <v>3</v>
      </c>
      <c r="L130">
        <v>3</v>
      </c>
      <c r="M130">
        <v>1</v>
      </c>
      <c r="N130">
        <v>2</v>
      </c>
      <c r="O130" s="1">
        <v>43805</v>
      </c>
      <c r="S130">
        <v>0</v>
      </c>
      <c r="T130">
        <v>0</v>
      </c>
      <c r="U130">
        <v>0</v>
      </c>
      <c r="V130">
        <v>0</v>
      </c>
      <c r="W130">
        <v>3</v>
      </c>
      <c r="X130">
        <v>2</v>
      </c>
      <c r="Y130">
        <v>0</v>
      </c>
      <c r="Z130">
        <v>3</v>
      </c>
      <c r="AA130" t="s">
        <v>33</v>
      </c>
    </row>
    <row r="131" spans="1:27" x14ac:dyDescent="0.25">
      <c r="A131" t="s">
        <v>385</v>
      </c>
      <c r="C131" t="s">
        <v>447</v>
      </c>
      <c r="D131" t="s">
        <v>448</v>
      </c>
      <c r="E131" t="s">
        <v>449</v>
      </c>
      <c r="F131" t="s">
        <v>31</v>
      </c>
      <c r="G131" t="s">
        <v>32</v>
      </c>
      <c r="H131" t="s">
        <v>32</v>
      </c>
      <c r="I131">
        <v>9661</v>
      </c>
      <c r="J131">
        <v>0</v>
      </c>
      <c r="K131">
        <v>2</v>
      </c>
      <c r="L131">
        <v>2</v>
      </c>
      <c r="M131">
        <v>0</v>
      </c>
      <c r="N131">
        <v>2</v>
      </c>
      <c r="O131" s="1">
        <v>43859</v>
      </c>
      <c r="P131" s="1">
        <v>42460</v>
      </c>
      <c r="S131">
        <v>0</v>
      </c>
      <c r="T131">
        <v>0</v>
      </c>
      <c r="U131">
        <v>0</v>
      </c>
      <c r="V131">
        <v>0</v>
      </c>
      <c r="W131">
        <v>2</v>
      </c>
      <c r="X131">
        <v>2</v>
      </c>
      <c r="Y131">
        <v>2</v>
      </c>
      <c r="Z131">
        <v>0</v>
      </c>
      <c r="AA131" t="s">
        <v>39</v>
      </c>
    </row>
    <row r="132" spans="1:27" x14ac:dyDescent="0.25">
      <c r="A132" t="s">
        <v>385</v>
      </c>
      <c r="C132" t="s">
        <v>450</v>
      </c>
      <c r="D132" t="s">
        <v>451</v>
      </c>
      <c r="E132" t="s">
        <v>452</v>
      </c>
      <c r="F132" t="s">
        <v>31</v>
      </c>
      <c r="G132" t="s">
        <v>38</v>
      </c>
      <c r="H132" t="s">
        <v>32</v>
      </c>
      <c r="I132">
        <v>748</v>
      </c>
      <c r="J132">
        <v>0</v>
      </c>
      <c r="K132">
        <v>2</v>
      </c>
      <c r="L132">
        <v>2</v>
      </c>
      <c r="M132">
        <v>1</v>
      </c>
      <c r="N132">
        <v>1</v>
      </c>
      <c r="O132" s="1">
        <v>43867</v>
      </c>
      <c r="S132">
        <v>0</v>
      </c>
      <c r="T132">
        <v>0</v>
      </c>
      <c r="U132">
        <v>0</v>
      </c>
      <c r="V132">
        <v>0</v>
      </c>
      <c r="W132">
        <v>2</v>
      </c>
      <c r="X132">
        <v>1</v>
      </c>
      <c r="Y132">
        <v>0</v>
      </c>
      <c r="Z132">
        <v>2</v>
      </c>
      <c r="AA132" t="s">
        <v>33</v>
      </c>
    </row>
    <row r="133" spans="1:27" x14ac:dyDescent="0.25">
      <c r="A133" t="s">
        <v>453</v>
      </c>
      <c r="B133">
        <v>3</v>
      </c>
      <c r="C133" t="s">
        <v>454</v>
      </c>
      <c r="D133" t="s">
        <v>455</v>
      </c>
      <c r="E133" t="s">
        <v>456</v>
      </c>
      <c r="F133" t="s">
        <v>31</v>
      </c>
      <c r="G133" t="s">
        <v>32</v>
      </c>
      <c r="H133" t="s">
        <v>32</v>
      </c>
      <c r="I133">
        <v>0.32</v>
      </c>
      <c r="J133">
        <v>0</v>
      </c>
      <c r="K133">
        <v>14</v>
      </c>
      <c r="L133">
        <v>14</v>
      </c>
      <c r="M133">
        <v>0</v>
      </c>
      <c r="N133">
        <v>14</v>
      </c>
      <c r="O133" s="1">
        <v>42209</v>
      </c>
      <c r="P133" s="1">
        <v>42644</v>
      </c>
      <c r="Q133" s="1">
        <v>43752</v>
      </c>
      <c r="S133">
        <v>14</v>
      </c>
      <c r="T133">
        <v>14</v>
      </c>
      <c r="U133">
        <v>6</v>
      </c>
      <c r="V133">
        <v>6</v>
      </c>
      <c r="W133">
        <v>0</v>
      </c>
      <c r="X133">
        <v>0</v>
      </c>
      <c r="Y133">
        <v>0</v>
      </c>
      <c r="Z133">
        <v>0</v>
      </c>
      <c r="AA133" t="s">
        <v>103</v>
      </c>
    </row>
    <row r="134" spans="1:27" x14ac:dyDescent="0.25">
      <c r="A134" t="s">
        <v>453</v>
      </c>
      <c r="B134">
        <v>16</v>
      </c>
      <c r="C134" t="s">
        <v>457</v>
      </c>
      <c r="D134" t="s">
        <v>458</v>
      </c>
      <c r="E134" t="s">
        <v>459</v>
      </c>
      <c r="F134" t="s">
        <v>31</v>
      </c>
      <c r="G134" t="s">
        <v>38</v>
      </c>
      <c r="H134" t="s">
        <v>32</v>
      </c>
      <c r="I134">
        <v>0.03</v>
      </c>
      <c r="J134">
        <v>0</v>
      </c>
      <c r="K134">
        <v>1</v>
      </c>
      <c r="L134">
        <v>1</v>
      </c>
      <c r="M134">
        <v>0</v>
      </c>
      <c r="N134">
        <v>1</v>
      </c>
      <c r="O134" s="1">
        <v>42361</v>
      </c>
      <c r="P134" s="1">
        <v>42942</v>
      </c>
      <c r="S134">
        <v>0</v>
      </c>
      <c r="T134">
        <v>0</v>
      </c>
      <c r="U134">
        <v>0</v>
      </c>
      <c r="V134">
        <v>0</v>
      </c>
      <c r="W134">
        <v>1</v>
      </c>
      <c r="X134">
        <v>1</v>
      </c>
      <c r="Y134">
        <v>1</v>
      </c>
      <c r="Z134">
        <v>0</v>
      </c>
      <c r="AA134" t="s">
        <v>39</v>
      </c>
    </row>
    <row r="135" spans="1:27" x14ac:dyDescent="0.25">
      <c r="A135" t="s">
        <v>453</v>
      </c>
      <c r="B135">
        <v>17</v>
      </c>
      <c r="C135" t="s">
        <v>460</v>
      </c>
      <c r="D135" t="s">
        <v>461</v>
      </c>
      <c r="E135" t="s">
        <v>462</v>
      </c>
      <c r="F135" t="s">
        <v>31</v>
      </c>
      <c r="G135" t="s">
        <v>32</v>
      </c>
      <c r="H135" t="s">
        <v>38</v>
      </c>
      <c r="I135">
        <v>0.06</v>
      </c>
      <c r="J135">
        <v>0</v>
      </c>
      <c r="K135">
        <v>1</v>
      </c>
      <c r="L135">
        <v>1</v>
      </c>
      <c r="M135">
        <v>0</v>
      </c>
      <c r="N135">
        <v>1</v>
      </c>
      <c r="O135" s="1">
        <v>42347</v>
      </c>
      <c r="P135" s="1">
        <v>42429</v>
      </c>
      <c r="S135">
        <v>0</v>
      </c>
      <c r="T135">
        <v>0</v>
      </c>
      <c r="U135">
        <v>0</v>
      </c>
      <c r="V135">
        <v>0</v>
      </c>
      <c r="W135">
        <v>1</v>
      </c>
      <c r="X135">
        <v>1</v>
      </c>
      <c r="Y135">
        <v>1</v>
      </c>
      <c r="Z135">
        <v>0</v>
      </c>
      <c r="AA135" t="s">
        <v>39</v>
      </c>
    </row>
    <row r="136" spans="1:27" x14ac:dyDescent="0.25">
      <c r="A136" t="s">
        <v>453</v>
      </c>
      <c r="B136">
        <v>18</v>
      </c>
      <c r="C136" t="s">
        <v>463</v>
      </c>
      <c r="D136" t="s">
        <v>464</v>
      </c>
      <c r="E136" t="s">
        <v>465</v>
      </c>
      <c r="F136" t="s">
        <v>31</v>
      </c>
      <c r="G136" t="s">
        <v>32</v>
      </c>
      <c r="H136" t="s">
        <v>38</v>
      </c>
      <c r="I136">
        <v>7.0000000000000007E-2</v>
      </c>
      <c r="J136">
        <v>0</v>
      </c>
      <c r="K136">
        <v>1</v>
      </c>
      <c r="L136">
        <v>1</v>
      </c>
      <c r="M136">
        <v>0</v>
      </c>
      <c r="N136">
        <v>1</v>
      </c>
      <c r="O136" s="1">
        <v>42340</v>
      </c>
      <c r="P136" s="1">
        <v>42887</v>
      </c>
      <c r="S136">
        <v>0</v>
      </c>
      <c r="T136">
        <v>0</v>
      </c>
      <c r="U136">
        <v>0</v>
      </c>
      <c r="V136">
        <v>0</v>
      </c>
      <c r="W136">
        <v>1</v>
      </c>
      <c r="X136">
        <v>1</v>
      </c>
      <c r="Y136">
        <v>1</v>
      </c>
      <c r="Z136">
        <v>0</v>
      </c>
      <c r="AA136" t="s">
        <v>39</v>
      </c>
    </row>
    <row r="137" spans="1:27" x14ac:dyDescent="0.25">
      <c r="A137" t="s">
        <v>453</v>
      </c>
      <c r="B137" t="s">
        <v>466</v>
      </c>
      <c r="C137" t="s">
        <v>467</v>
      </c>
      <c r="D137" t="s">
        <v>468</v>
      </c>
      <c r="E137" t="s">
        <v>469</v>
      </c>
      <c r="F137" t="s">
        <v>31</v>
      </c>
      <c r="G137" t="s">
        <v>32</v>
      </c>
      <c r="H137" t="s">
        <v>38</v>
      </c>
      <c r="I137">
        <v>0.21</v>
      </c>
      <c r="J137">
        <v>0</v>
      </c>
      <c r="K137">
        <v>4</v>
      </c>
      <c r="L137">
        <v>4</v>
      </c>
      <c r="M137">
        <v>0</v>
      </c>
      <c r="N137">
        <v>4</v>
      </c>
      <c r="O137" s="1">
        <v>41219</v>
      </c>
      <c r="P137" s="1">
        <v>42094</v>
      </c>
      <c r="S137">
        <v>2</v>
      </c>
      <c r="T137">
        <v>2</v>
      </c>
      <c r="U137">
        <v>2</v>
      </c>
      <c r="V137">
        <v>2</v>
      </c>
      <c r="W137">
        <v>2</v>
      </c>
      <c r="X137">
        <v>2</v>
      </c>
      <c r="Y137">
        <v>2</v>
      </c>
      <c r="Z137">
        <v>0</v>
      </c>
      <c r="AA137" t="s">
        <v>39</v>
      </c>
    </row>
    <row r="138" spans="1:27" x14ac:dyDescent="0.25">
      <c r="A138" t="s">
        <v>453</v>
      </c>
      <c r="B138" t="s">
        <v>470</v>
      </c>
      <c r="C138" t="s">
        <v>471</v>
      </c>
      <c r="D138" t="s">
        <v>472</v>
      </c>
      <c r="E138" t="s">
        <v>473</v>
      </c>
      <c r="F138" t="s">
        <v>31</v>
      </c>
      <c r="G138" t="s">
        <v>38</v>
      </c>
      <c r="H138" t="s">
        <v>32</v>
      </c>
      <c r="I138">
        <v>0.06</v>
      </c>
      <c r="J138">
        <v>0</v>
      </c>
      <c r="K138">
        <v>6</v>
      </c>
      <c r="L138">
        <v>6</v>
      </c>
      <c r="M138">
        <v>2</v>
      </c>
      <c r="N138">
        <v>4</v>
      </c>
      <c r="O138" s="1">
        <v>40717</v>
      </c>
      <c r="P138" s="1">
        <v>40816</v>
      </c>
      <c r="S138">
        <v>0</v>
      </c>
      <c r="T138">
        <v>0</v>
      </c>
      <c r="U138">
        <v>0</v>
      </c>
      <c r="V138">
        <v>0</v>
      </c>
      <c r="W138">
        <v>6</v>
      </c>
      <c r="X138">
        <v>4</v>
      </c>
      <c r="Y138">
        <v>6</v>
      </c>
      <c r="Z138">
        <v>0</v>
      </c>
      <c r="AA138" t="s">
        <v>39</v>
      </c>
    </row>
    <row r="139" spans="1:27" x14ac:dyDescent="0.25">
      <c r="A139" t="s">
        <v>453</v>
      </c>
      <c r="B139">
        <v>40</v>
      </c>
      <c r="C139" t="s">
        <v>474</v>
      </c>
      <c r="D139" t="s">
        <v>475</v>
      </c>
      <c r="E139" t="s">
        <v>476</v>
      </c>
      <c r="F139" t="s">
        <v>31</v>
      </c>
      <c r="G139" t="s">
        <v>38</v>
      </c>
      <c r="H139" t="s">
        <v>32</v>
      </c>
      <c r="I139">
        <v>0</v>
      </c>
      <c r="J139">
        <v>0</v>
      </c>
      <c r="K139">
        <v>21</v>
      </c>
      <c r="L139">
        <v>21</v>
      </c>
      <c r="M139">
        <v>0</v>
      </c>
      <c r="N139">
        <v>21</v>
      </c>
      <c r="O139" s="1">
        <v>38694</v>
      </c>
      <c r="P139" s="1">
        <v>39173</v>
      </c>
      <c r="S139">
        <v>9</v>
      </c>
      <c r="T139">
        <v>9</v>
      </c>
      <c r="U139">
        <v>0</v>
      </c>
      <c r="V139">
        <v>0</v>
      </c>
      <c r="W139">
        <v>12</v>
      </c>
      <c r="X139">
        <v>12</v>
      </c>
      <c r="Y139">
        <v>0</v>
      </c>
      <c r="Z139">
        <v>12</v>
      </c>
      <c r="AA139" t="s">
        <v>39</v>
      </c>
    </row>
    <row r="140" spans="1:27" x14ac:dyDescent="0.25">
      <c r="A140" t="s">
        <v>453</v>
      </c>
      <c r="B140">
        <v>48</v>
      </c>
      <c r="C140" t="s">
        <v>477</v>
      </c>
      <c r="D140" t="s">
        <v>478</v>
      </c>
      <c r="E140" t="s">
        <v>479</v>
      </c>
      <c r="F140" t="s">
        <v>31</v>
      </c>
      <c r="G140" t="s">
        <v>38</v>
      </c>
      <c r="H140" t="s">
        <v>32</v>
      </c>
      <c r="I140">
        <v>0.4</v>
      </c>
      <c r="J140">
        <v>0</v>
      </c>
      <c r="K140">
        <v>15</v>
      </c>
      <c r="L140">
        <v>15</v>
      </c>
      <c r="M140">
        <v>0</v>
      </c>
      <c r="N140">
        <v>15</v>
      </c>
      <c r="O140" s="1">
        <v>42040</v>
      </c>
      <c r="P140" s="1">
        <v>42094</v>
      </c>
      <c r="Q140" s="1">
        <v>43740</v>
      </c>
      <c r="S140">
        <v>15</v>
      </c>
      <c r="T140">
        <v>15</v>
      </c>
      <c r="U140">
        <v>3</v>
      </c>
      <c r="V140">
        <v>3</v>
      </c>
      <c r="W140">
        <v>0</v>
      </c>
      <c r="X140">
        <v>0</v>
      </c>
      <c r="Y140">
        <v>0</v>
      </c>
      <c r="Z140">
        <v>0</v>
      </c>
      <c r="AA140" t="s">
        <v>103</v>
      </c>
    </row>
    <row r="141" spans="1:27" x14ac:dyDescent="0.25">
      <c r="A141" t="s">
        <v>453</v>
      </c>
      <c r="C141" t="s">
        <v>480</v>
      </c>
      <c r="D141" t="s">
        <v>481</v>
      </c>
      <c r="E141" t="s">
        <v>482</v>
      </c>
      <c r="F141" t="s">
        <v>31</v>
      </c>
      <c r="G141" t="s">
        <v>38</v>
      </c>
      <c r="H141" t="s">
        <v>32</v>
      </c>
      <c r="I141">
        <v>0.06</v>
      </c>
      <c r="J141">
        <v>0</v>
      </c>
      <c r="K141">
        <v>2</v>
      </c>
      <c r="L141">
        <v>2</v>
      </c>
      <c r="M141">
        <v>1</v>
      </c>
      <c r="N141">
        <v>1</v>
      </c>
      <c r="O141" s="1">
        <v>42324</v>
      </c>
      <c r="P141" s="1">
        <v>42382</v>
      </c>
      <c r="S141">
        <v>0</v>
      </c>
      <c r="T141">
        <v>0</v>
      </c>
      <c r="U141">
        <v>0</v>
      </c>
      <c r="V141">
        <v>0</v>
      </c>
      <c r="W141">
        <v>2</v>
      </c>
      <c r="X141">
        <v>1</v>
      </c>
      <c r="Y141">
        <v>2</v>
      </c>
      <c r="Z141">
        <v>0</v>
      </c>
      <c r="AA141" t="s">
        <v>39</v>
      </c>
    </row>
    <row r="142" spans="1:27" x14ac:dyDescent="0.25">
      <c r="A142" t="s">
        <v>453</v>
      </c>
      <c r="C142" t="s">
        <v>483</v>
      </c>
      <c r="D142" t="s">
        <v>484</v>
      </c>
      <c r="E142" t="s">
        <v>485</v>
      </c>
      <c r="F142" t="s">
        <v>31</v>
      </c>
      <c r="G142" t="s">
        <v>38</v>
      </c>
      <c r="H142" t="s">
        <v>32</v>
      </c>
      <c r="I142">
        <v>0.33</v>
      </c>
      <c r="J142">
        <v>0</v>
      </c>
      <c r="K142">
        <v>2</v>
      </c>
      <c r="L142">
        <v>2</v>
      </c>
      <c r="M142">
        <v>0</v>
      </c>
      <c r="N142">
        <v>2</v>
      </c>
      <c r="O142" s="1">
        <v>42501</v>
      </c>
      <c r="S142">
        <v>0</v>
      </c>
      <c r="T142">
        <v>0</v>
      </c>
      <c r="U142">
        <v>0</v>
      </c>
      <c r="V142">
        <v>0</v>
      </c>
      <c r="W142">
        <v>0</v>
      </c>
      <c r="X142">
        <v>0</v>
      </c>
      <c r="Y142">
        <v>0</v>
      </c>
      <c r="Z142">
        <v>0</v>
      </c>
      <c r="AA142" t="s">
        <v>33</v>
      </c>
    </row>
    <row r="143" spans="1:27" x14ac:dyDescent="0.25">
      <c r="A143" t="s">
        <v>453</v>
      </c>
      <c r="C143" t="s">
        <v>486</v>
      </c>
      <c r="D143" t="s">
        <v>487</v>
      </c>
      <c r="E143" t="s">
        <v>488</v>
      </c>
      <c r="F143" t="s">
        <v>85</v>
      </c>
      <c r="G143" t="s">
        <v>38</v>
      </c>
      <c r="H143" t="s">
        <v>32</v>
      </c>
      <c r="I143">
        <v>0.02</v>
      </c>
      <c r="J143">
        <v>0</v>
      </c>
      <c r="K143">
        <v>2</v>
      </c>
      <c r="L143">
        <v>2</v>
      </c>
      <c r="M143">
        <v>1</v>
      </c>
      <c r="N143">
        <v>1</v>
      </c>
      <c r="O143" s="1">
        <v>42592</v>
      </c>
      <c r="P143" s="1">
        <v>42979</v>
      </c>
      <c r="S143">
        <v>0</v>
      </c>
      <c r="T143">
        <v>0</v>
      </c>
      <c r="U143">
        <v>0</v>
      </c>
      <c r="V143">
        <v>0</v>
      </c>
      <c r="W143">
        <v>2</v>
      </c>
      <c r="X143">
        <v>1</v>
      </c>
      <c r="Y143">
        <v>2</v>
      </c>
      <c r="Z143">
        <v>0</v>
      </c>
      <c r="AA143" t="s">
        <v>39</v>
      </c>
    </row>
    <row r="144" spans="1:27" x14ac:dyDescent="0.25">
      <c r="A144" t="s">
        <v>453</v>
      </c>
      <c r="C144" t="s">
        <v>489</v>
      </c>
      <c r="D144" t="s">
        <v>490</v>
      </c>
      <c r="E144" t="s">
        <v>491</v>
      </c>
      <c r="F144" t="s">
        <v>85</v>
      </c>
      <c r="G144" t="s">
        <v>38</v>
      </c>
      <c r="H144" t="s">
        <v>32</v>
      </c>
      <c r="I144">
        <v>1.63</v>
      </c>
      <c r="J144">
        <v>0</v>
      </c>
      <c r="K144">
        <v>1</v>
      </c>
      <c r="L144">
        <v>1</v>
      </c>
      <c r="M144">
        <v>0</v>
      </c>
      <c r="N144">
        <v>1</v>
      </c>
      <c r="O144" s="1">
        <v>42669</v>
      </c>
      <c r="S144">
        <v>0</v>
      </c>
      <c r="T144">
        <v>0</v>
      </c>
      <c r="U144">
        <v>0</v>
      </c>
      <c r="V144">
        <v>0</v>
      </c>
      <c r="W144">
        <v>0</v>
      </c>
      <c r="X144">
        <v>0</v>
      </c>
      <c r="Y144">
        <v>0</v>
      </c>
      <c r="Z144">
        <v>0</v>
      </c>
      <c r="AA144" t="s">
        <v>33</v>
      </c>
    </row>
    <row r="145" spans="1:27" x14ac:dyDescent="0.25">
      <c r="A145" t="s">
        <v>453</v>
      </c>
      <c r="C145" t="s">
        <v>492</v>
      </c>
      <c r="D145" t="s">
        <v>493</v>
      </c>
      <c r="E145" t="s">
        <v>494</v>
      </c>
      <c r="F145" t="s">
        <v>31</v>
      </c>
      <c r="G145" t="s">
        <v>32</v>
      </c>
      <c r="H145" t="s">
        <v>38</v>
      </c>
      <c r="I145">
        <v>21.9</v>
      </c>
      <c r="J145">
        <v>0</v>
      </c>
      <c r="K145">
        <v>1</v>
      </c>
      <c r="L145">
        <v>1</v>
      </c>
      <c r="M145">
        <v>0</v>
      </c>
      <c r="N145">
        <v>1</v>
      </c>
      <c r="O145" s="1">
        <v>42716</v>
      </c>
      <c r="P145" s="1">
        <v>42979</v>
      </c>
      <c r="S145">
        <v>0</v>
      </c>
      <c r="T145">
        <v>0</v>
      </c>
      <c r="U145">
        <v>0</v>
      </c>
      <c r="V145">
        <v>0</v>
      </c>
      <c r="W145">
        <v>1</v>
      </c>
      <c r="X145">
        <v>1</v>
      </c>
      <c r="Y145">
        <v>1</v>
      </c>
      <c r="Z145">
        <v>0</v>
      </c>
      <c r="AA145" t="s">
        <v>39</v>
      </c>
    </row>
    <row r="146" spans="1:27" x14ac:dyDescent="0.25">
      <c r="A146" t="s">
        <v>453</v>
      </c>
      <c r="C146" t="s">
        <v>495</v>
      </c>
      <c r="D146" t="s">
        <v>496</v>
      </c>
      <c r="E146" t="s">
        <v>497</v>
      </c>
      <c r="F146" t="s">
        <v>31</v>
      </c>
      <c r="G146" t="s">
        <v>32</v>
      </c>
      <c r="H146" t="s">
        <v>38</v>
      </c>
      <c r="I146">
        <v>4.32</v>
      </c>
      <c r="J146">
        <v>0</v>
      </c>
      <c r="K146">
        <v>1</v>
      </c>
      <c r="L146">
        <v>1</v>
      </c>
      <c r="M146">
        <v>0</v>
      </c>
      <c r="N146">
        <v>1</v>
      </c>
      <c r="O146" s="1">
        <v>42726</v>
      </c>
      <c r="P146" s="1">
        <v>43922</v>
      </c>
      <c r="S146">
        <v>0</v>
      </c>
      <c r="T146">
        <v>0</v>
      </c>
      <c r="U146">
        <v>0</v>
      </c>
      <c r="V146">
        <v>0</v>
      </c>
      <c r="W146">
        <v>1</v>
      </c>
      <c r="X146">
        <v>1</v>
      </c>
      <c r="Y146">
        <v>0</v>
      </c>
      <c r="Z146">
        <v>1</v>
      </c>
      <c r="AA146" t="s">
        <v>33</v>
      </c>
    </row>
    <row r="147" spans="1:27" x14ac:dyDescent="0.25">
      <c r="A147" t="s">
        <v>453</v>
      </c>
      <c r="C147" t="s">
        <v>498</v>
      </c>
      <c r="D147" t="s">
        <v>499</v>
      </c>
      <c r="E147" t="s">
        <v>500</v>
      </c>
      <c r="F147" t="s">
        <v>31</v>
      </c>
      <c r="G147" t="s">
        <v>32</v>
      </c>
      <c r="H147" t="s">
        <v>32</v>
      </c>
      <c r="I147">
        <v>14.92</v>
      </c>
      <c r="J147">
        <v>0</v>
      </c>
      <c r="K147">
        <v>3</v>
      </c>
      <c r="L147">
        <v>3</v>
      </c>
      <c r="M147">
        <v>0</v>
      </c>
      <c r="N147">
        <v>3</v>
      </c>
      <c r="O147" s="1">
        <v>42766</v>
      </c>
      <c r="P147" s="1">
        <v>43623</v>
      </c>
      <c r="Q147" s="1">
        <v>43623</v>
      </c>
      <c r="S147">
        <v>3</v>
      </c>
      <c r="T147">
        <v>3</v>
      </c>
      <c r="U147">
        <v>3</v>
      </c>
      <c r="V147">
        <v>3</v>
      </c>
      <c r="W147">
        <v>0</v>
      </c>
      <c r="X147">
        <v>0</v>
      </c>
      <c r="Y147">
        <v>0</v>
      </c>
      <c r="Z147">
        <v>0</v>
      </c>
      <c r="AA147" t="s">
        <v>103</v>
      </c>
    </row>
    <row r="148" spans="1:27" x14ac:dyDescent="0.25">
      <c r="A148" t="s">
        <v>453</v>
      </c>
      <c r="C148" t="s">
        <v>501</v>
      </c>
      <c r="D148" t="s">
        <v>502</v>
      </c>
      <c r="E148" t="s">
        <v>503</v>
      </c>
      <c r="F148" t="s">
        <v>31</v>
      </c>
      <c r="G148" t="s">
        <v>38</v>
      </c>
      <c r="H148" t="s">
        <v>32</v>
      </c>
      <c r="I148">
        <v>8.83</v>
      </c>
      <c r="J148">
        <v>0</v>
      </c>
      <c r="K148">
        <v>7</v>
      </c>
      <c r="L148">
        <v>7</v>
      </c>
      <c r="M148">
        <v>0</v>
      </c>
      <c r="N148">
        <v>7</v>
      </c>
      <c r="O148" s="1">
        <v>42775</v>
      </c>
      <c r="P148" s="1">
        <v>43221</v>
      </c>
      <c r="S148">
        <v>7</v>
      </c>
      <c r="T148">
        <v>7</v>
      </c>
      <c r="U148">
        <v>6</v>
      </c>
      <c r="V148">
        <v>6</v>
      </c>
      <c r="W148">
        <v>0</v>
      </c>
      <c r="X148">
        <v>0</v>
      </c>
      <c r="Y148">
        <v>0</v>
      </c>
      <c r="Z148">
        <v>0</v>
      </c>
      <c r="AA148" t="s">
        <v>39</v>
      </c>
    </row>
    <row r="149" spans="1:27" x14ac:dyDescent="0.25">
      <c r="A149" t="s">
        <v>453</v>
      </c>
      <c r="C149" t="s">
        <v>504</v>
      </c>
      <c r="D149" t="s">
        <v>505</v>
      </c>
      <c r="E149" t="s">
        <v>77</v>
      </c>
      <c r="F149" t="s">
        <v>31</v>
      </c>
      <c r="G149" t="s">
        <v>38</v>
      </c>
      <c r="H149" t="s">
        <v>32</v>
      </c>
      <c r="I149">
        <v>20.59</v>
      </c>
      <c r="J149">
        <v>0</v>
      </c>
      <c r="K149">
        <v>1</v>
      </c>
      <c r="L149">
        <v>1</v>
      </c>
      <c r="M149">
        <v>1</v>
      </c>
      <c r="N149">
        <v>0</v>
      </c>
      <c r="O149" s="1">
        <v>42957</v>
      </c>
      <c r="P149" s="1">
        <v>42453</v>
      </c>
      <c r="S149">
        <v>0</v>
      </c>
      <c r="T149">
        <v>0</v>
      </c>
      <c r="U149">
        <v>0</v>
      </c>
      <c r="V149">
        <v>0</v>
      </c>
      <c r="W149">
        <v>1</v>
      </c>
      <c r="X149">
        <v>0</v>
      </c>
      <c r="Y149">
        <v>1</v>
      </c>
      <c r="Z149">
        <v>0</v>
      </c>
      <c r="AA149" t="s">
        <v>39</v>
      </c>
    </row>
    <row r="150" spans="1:27" x14ac:dyDescent="0.25">
      <c r="A150" t="s">
        <v>453</v>
      </c>
      <c r="C150" t="s">
        <v>506</v>
      </c>
      <c r="D150" t="s">
        <v>507</v>
      </c>
      <c r="E150" t="s">
        <v>508</v>
      </c>
      <c r="F150" t="s">
        <v>31</v>
      </c>
      <c r="G150" t="s">
        <v>38</v>
      </c>
      <c r="H150" t="s">
        <v>32</v>
      </c>
      <c r="I150">
        <v>4.79</v>
      </c>
      <c r="J150">
        <v>0</v>
      </c>
      <c r="K150">
        <v>1</v>
      </c>
      <c r="L150">
        <v>1</v>
      </c>
      <c r="M150">
        <v>1</v>
      </c>
      <c r="N150">
        <v>0</v>
      </c>
      <c r="O150" s="1">
        <v>42976</v>
      </c>
      <c r="S150">
        <v>0</v>
      </c>
      <c r="T150">
        <v>0</v>
      </c>
      <c r="U150">
        <v>0</v>
      </c>
      <c r="V150">
        <v>0</v>
      </c>
      <c r="W150">
        <v>1</v>
      </c>
      <c r="X150">
        <v>0</v>
      </c>
      <c r="Y150">
        <v>0</v>
      </c>
      <c r="Z150">
        <v>1</v>
      </c>
      <c r="AA150" t="s">
        <v>33</v>
      </c>
    </row>
    <row r="151" spans="1:27" x14ac:dyDescent="0.25">
      <c r="A151" t="s">
        <v>453</v>
      </c>
      <c r="C151" t="s">
        <v>509</v>
      </c>
      <c r="D151" t="s">
        <v>510</v>
      </c>
      <c r="E151" t="s">
        <v>511</v>
      </c>
      <c r="F151" t="s">
        <v>31</v>
      </c>
      <c r="G151" t="s">
        <v>32</v>
      </c>
      <c r="H151" t="s">
        <v>38</v>
      </c>
      <c r="I151">
        <v>9.15</v>
      </c>
      <c r="J151">
        <v>0</v>
      </c>
      <c r="K151">
        <v>2</v>
      </c>
      <c r="L151">
        <v>2</v>
      </c>
      <c r="M151">
        <v>0</v>
      </c>
      <c r="N151">
        <v>2</v>
      </c>
      <c r="O151" s="1">
        <v>43035</v>
      </c>
      <c r="P151" s="1">
        <v>43073</v>
      </c>
      <c r="S151">
        <v>1</v>
      </c>
      <c r="T151">
        <v>1</v>
      </c>
      <c r="U151">
        <v>0</v>
      </c>
      <c r="V151">
        <v>0</v>
      </c>
      <c r="W151">
        <v>1</v>
      </c>
      <c r="X151">
        <v>1</v>
      </c>
      <c r="Y151">
        <v>1</v>
      </c>
      <c r="Z151">
        <v>0</v>
      </c>
      <c r="AA151" t="s">
        <v>39</v>
      </c>
    </row>
    <row r="152" spans="1:27" x14ac:dyDescent="0.25">
      <c r="A152" t="s">
        <v>453</v>
      </c>
      <c r="C152" t="s">
        <v>512</v>
      </c>
      <c r="D152" t="s">
        <v>507</v>
      </c>
      <c r="E152" t="s">
        <v>513</v>
      </c>
      <c r="F152" t="s">
        <v>31</v>
      </c>
      <c r="G152" t="s">
        <v>38</v>
      </c>
      <c r="H152" t="s">
        <v>32</v>
      </c>
      <c r="I152">
        <v>479</v>
      </c>
      <c r="J152">
        <v>0</v>
      </c>
      <c r="K152">
        <v>1</v>
      </c>
      <c r="L152">
        <v>1</v>
      </c>
      <c r="M152">
        <v>1</v>
      </c>
      <c r="N152">
        <v>0</v>
      </c>
      <c r="O152" s="1">
        <v>43103</v>
      </c>
      <c r="S152">
        <v>0</v>
      </c>
      <c r="T152">
        <v>0</v>
      </c>
      <c r="U152">
        <v>0</v>
      </c>
      <c r="V152">
        <v>0</v>
      </c>
      <c r="W152">
        <v>1</v>
      </c>
      <c r="X152">
        <v>0</v>
      </c>
      <c r="Y152">
        <v>0</v>
      </c>
      <c r="Z152">
        <v>1</v>
      </c>
      <c r="AA152" t="s">
        <v>33</v>
      </c>
    </row>
    <row r="153" spans="1:27" x14ac:dyDescent="0.25">
      <c r="A153" t="s">
        <v>453</v>
      </c>
      <c r="C153" t="s">
        <v>514</v>
      </c>
      <c r="D153" t="s">
        <v>515</v>
      </c>
      <c r="E153" t="s">
        <v>516</v>
      </c>
      <c r="F153" t="s">
        <v>31</v>
      </c>
      <c r="G153" t="s">
        <v>32</v>
      </c>
      <c r="H153" t="s">
        <v>32</v>
      </c>
      <c r="I153">
        <v>643</v>
      </c>
      <c r="J153">
        <v>0</v>
      </c>
      <c r="K153">
        <v>1</v>
      </c>
      <c r="L153">
        <v>1</v>
      </c>
      <c r="M153">
        <v>0</v>
      </c>
      <c r="N153">
        <v>1</v>
      </c>
      <c r="O153" s="1">
        <v>43439</v>
      </c>
      <c r="P153" s="1">
        <v>43689</v>
      </c>
      <c r="Q153" s="1">
        <v>43689</v>
      </c>
      <c r="S153">
        <v>1</v>
      </c>
      <c r="T153">
        <v>1</v>
      </c>
      <c r="U153">
        <v>1</v>
      </c>
      <c r="V153">
        <v>1</v>
      </c>
      <c r="W153">
        <v>0</v>
      </c>
      <c r="X153">
        <v>0</v>
      </c>
      <c r="Y153">
        <v>0</v>
      </c>
      <c r="Z153">
        <v>0</v>
      </c>
      <c r="AA153" t="s">
        <v>103</v>
      </c>
    </row>
    <row r="154" spans="1:27" x14ac:dyDescent="0.25">
      <c r="A154" t="s">
        <v>453</v>
      </c>
      <c r="C154" t="s">
        <v>517</v>
      </c>
      <c r="D154" t="s">
        <v>518</v>
      </c>
      <c r="E154" t="s">
        <v>519</v>
      </c>
      <c r="F154" t="s">
        <v>31</v>
      </c>
      <c r="G154" t="s">
        <v>32</v>
      </c>
      <c r="H154" t="s">
        <v>32</v>
      </c>
      <c r="I154">
        <v>1192</v>
      </c>
      <c r="J154">
        <v>0</v>
      </c>
      <c r="K154">
        <v>2</v>
      </c>
      <c r="L154">
        <v>2</v>
      </c>
      <c r="M154">
        <v>0</v>
      </c>
      <c r="N154">
        <v>2</v>
      </c>
      <c r="O154" s="1">
        <v>43489</v>
      </c>
      <c r="S154">
        <v>0</v>
      </c>
      <c r="T154">
        <v>0</v>
      </c>
      <c r="U154">
        <v>0</v>
      </c>
      <c r="V154">
        <v>0</v>
      </c>
      <c r="W154">
        <v>2</v>
      </c>
      <c r="X154">
        <v>2</v>
      </c>
      <c r="Y154">
        <v>0</v>
      </c>
      <c r="Z154">
        <v>2</v>
      </c>
      <c r="AA154" t="s">
        <v>33</v>
      </c>
    </row>
    <row r="155" spans="1:27" x14ac:dyDescent="0.25">
      <c r="A155" t="s">
        <v>453</v>
      </c>
      <c r="C155" t="s">
        <v>520</v>
      </c>
      <c r="D155" t="s">
        <v>521</v>
      </c>
      <c r="E155" t="s">
        <v>522</v>
      </c>
      <c r="F155" t="s">
        <v>31</v>
      </c>
      <c r="G155" t="s">
        <v>38</v>
      </c>
      <c r="H155" t="s">
        <v>32</v>
      </c>
      <c r="I155">
        <v>845</v>
      </c>
      <c r="J155">
        <v>0</v>
      </c>
      <c r="K155">
        <v>3</v>
      </c>
      <c r="L155">
        <v>3</v>
      </c>
      <c r="M155">
        <v>1</v>
      </c>
      <c r="N155">
        <v>2</v>
      </c>
      <c r="O155" s="1">
        <v>43587</v>
      </c>
      <c r="S155">
        <v>0</v>
      </c>
      <c r="T155">
        <v>0</v>
      </c>
      <c r="U155">
        <v>0</v>
      </c>
      <c r="V155">
        <v>0</v>
      </c>
      <c r="W155">
        <v>3</v>
      </c>
      <c r="X155">
        <v>2</v>
      </c>
      <c r="Y155">
        <v>0</v>
      </c>
      <c r="Z155">
        <v>3</v>
      </c>
      <c r="AA155" t="s">
        <v>33</v>
      </c>
    </row>
    <row r="156" spans="1:27" x14ac:dyDescent="0.25">
      <c r="A156" t="s">
        <v>453</v>
      </c>
      <c r="C156" t="s">
        <v>523</v>
      </c>
      <c r="D156" t="s">
        <v>524</v>
      </c>
      <c r="E156" t="s">
        <v>525</v>
      </c>
      <c r="F156" t="s">
        <v>31</v>
      </c>
      <c r="G156" t="s">
        <v>32</v>
      </c>
      <c r="H156" t="s">
        <v>32</v>
      </c>
      <c r="I156">
        <v>4166</v>
      </c>
      <c r="J156">
        <v>0</v>
      </c>
      <c r="K156">
        <v>5</v>
      </c>
      <c r="L156">
        <v>5</v>
      </c>
      <c r="M156">
        <v>0</v>
      </c>
      <c r="N156">
        <v>5</v>
      </c>
      <c r="O156" s="1">
        <v>43633</v>
      </c>
      <c r="P156" s="1">
        <v>43724</v>
      </c>
      <c r="S156">
        <v>0</v>
      </c>
      <c r="T156">
        <v>0</v>
      </c>
      <c r="U156">
        <v>0</v>
      </c>
      <c r="V156">
        <v>0</v>
      </c>
      <c r="W156">
        <v>5</v>
      </c>
      <c r="X156">
        <v>5</v>
      </c>
      <c r="Y156">
        <v>5</v>
      </c>
      <c r="Z156">
        <v>0</v>
      </c>
      <c r="AA156" t="s">
        <v>39</v>
      </c>
    </row>
    <row r="157" spans="1:27" x14ac:dyDescent="0.25">
      <c r="A157" t="s">
        <v>453</v>
      </c>
      <c r="C157" t="s">
        <v>526</v>
      </c>
      <c r="D157" t="s">
        <v>527</v>
      </c>
      <c r="E157" t="s">
        <v>528</v>
      </c>
      <c r="F157" t="s">
        <v>85</v>
      </c>
      <c r="G157" t="s">
        <v>38</v>
      </c>
      <c r="H157" t="s">
        <v>32</v>
      </c>
      <c r="I157">
        <v>87</v>
      </c>
      <c r="J157">
        <v>0</v>
      </c>
      <c r="K157">
        <v>1</v>
      </c>
      <c r="L157">
        <v>1</v>
      </c>
      <c r="M157">
        <v>0</v>
      </c>
      <c r="N157">
        <v>1</v>
      </c>
      <c r="O157" s="1">
        <v>43637</v>
      </c>
      <c r="P157" s="1">
        <v>43497</v>
      </c>
      <c r="Q157" s="1">
        <v>43556</v>
      </c>
      <c r="S157">
        <v>1</v>
      </c>
      <c r="T157">
        <v>1</v>
      </c>
      <c r="U157">
        <v>1</v>
      </c>
      <c r="V157">
        <v>1</v>
      </c>
      <c r="W157">
        <v>0</v>
      </c>
      <c r="X157">
        <v>0</v>
      </c>
      <c r="Y157">
        <v>0</v>
      </c>
      <c r="Z157">
        <v>0</v>
      </c>
      <c r="AA157" t="s">
        <v>103</v>
      </c>
    </row>
    <row r="158" spans="1:27" x14ac:dyDescent="0.25">
      <c r="A158" t="s">
        <v>453</v>
      </c>
      <c r="C158" t="s">
        <v>529</v>
      </c>
      <c r="D158" t="s">
        <v>530</v>
      </c>
      <c r="E158" t="s">
        <v>531</v>
      </c>
      <c r="F158" t="s">
        <v>31</v>
      </c>
      <c r="G158" t="s">
        <v>32</v>
      </c>
      <c r="H158" t="s">
        <v>32</v>
      </c>
      <c r="I158">
        <v>0</v>
      </c>
      <c r="J158">
        <v>0</v>
      </c>
      <c r="K158">
        <v>31</v>
      </c>
      <c r="L158">
        <v>31</v>
      </c>
      <c r="M158">
        <v>0</v>
      </c>
      <c r="N158">
        <v>31</v>
      </c>
      <c r="O158" s="1">
        <v>43698</v>
      </c>
      <c r="S158">
        <v>0</v>
      </c>
      <c r="T158">
        <v>0</v>
      </c>
      <c r="U158">
        <v>0</v>
      </c>
      <c r="V158">
        <v>0</v>
      </c>
      <c r="W158">
        <v>31</v>
      </c>
      <c r="X158">
        <v>31</v>
      </c>
      <c r="Y158">
        <v>0</v>
      </c>
      <c r="Z158">
        <v>31</v>
      </c>
      <c r="AA158" t="s">
        <v>33</v>
      </c>
    </row>
    <row r="159" spans="1:27" x14ac:dyDescent="0.25">
      <c r="A159" t="s">
        <v>453</v>
      </c>
      <c r="C159" t="s">
        <v>532</v>
      </c>
      <c r="D159" t="s">
        <v>533</v>
      </c>
      <c r="E159" t="s">
        <v>534</v>
      </c>
      <c r="F159" t="s">
        <v>31</v>
      </c>
      <c r="G159" t="s">
        <v>38</v>
      </c>
      <c r="H159" t="s">
        <v>32</v>
      </c>
      <c r="I159">
        <v>671</v>
      </c>
      <c r="J159">
        <v>0</v>
      </c>
      <c r="K159">
        <v>1</v>
      </c>
      <c r="L159">
        <v>1</v>
      </c>
      <c r="M159">
        <v>0</v>
      </c>
      <c r="N159">
        <v>1</v>
      </c>
      <c r="O159" s="1">
        <v>43699</v>
      </c>
      <c r="S159">
        <v>0</v>
      </c>
      <c r="T159">
        <v>0</v>
      </c>
      <c r="U159">
        <v>0</v>
      </c>
      <c r="V159">
        <v>0</v>
      </c>
      <c r="W159">
        <v>1</v>
      </c>
      <c r="X159">
        <v>1</v>
      </c>
      <c r="Y159">
        <v>0</v>
      </c>
      <c r="Z159">
        <v>1</v>
      </c>
      <c r="AA159" t="s">
        <v>33</v>
      </c>
    </row>
    <row r="160" spans="1:27" x14ac:dyDescent="0.25">
      <c r="A160" t="s">
        <v>453</v>
      </c>
      <c r="C160" t="s">
        <v>535</v>
      </c>
      <c r="D160" t="s">
        <v>536</v>
      </c>
      <c r="E160" t="s">
        <v>537</v>
      </c>
      <c r="F160" t="s">
        <v>85</v>
      </c>
      <c r="G160" t="s">
        <v>38</v>
      </c>
      <c r="H160" t="s">
        <v>32</v>
      </c>
      <c r="I160">
        <v>689</v>
      </c>
      <c r="J160">
        <v>0</v>
      </c>
      <c r="K160">
        <v>4</v>
      </c>
      <c r="L160">
        <v>4</v>
      </c>
      <c r="M160">
        <v>0</v>
      </c>
      <c r="N160">
        <v>4</v>
      </c>
      <c r="O160" s="1">
        <v>43712</v>
      </c>
      <c r="P160" s="1">
        <v>43738</v>
      </c>
      <c r="S160">
        <v>0</v>
      </c>
      <c r="T160">
        <v>0</v>
      </c>
      <c r="U160">
        <v>0</v>
      </c>
      <c r="V160">
        <v>0</v>
      </c>
      <c r="W160">
        <v>4</v>
      </c>
      <c r="X160">
        <v>4</v>
      </c>
      <c r="Y160">
        <v>4</v>
      </c>
      <c r="Z160">
        <v>0</v>
      </c>
      <c r="AA160" t="s">
        <v>39</v>
      </c>
    </row>
    <row r="161" spans="1:27" x14ac:dyDescent="0.25">
      <c r="A161" t="s">
        <v>453</v>
      </c>
      <c r="C161" t="s">
        <v>538</v>
      </c>
      <c r="D161" t="s">
        <v>539</v>
      </c>
      <c r="E161" t="s">
        <v>540</v>
      </c>
      <c r="F161" t="s">
        <v>31</v>
      </c>
      <c r="G161" t="s">
        <v>32</v>
      </c>
      <c r="H161" t="s">
        <v>32</v>
      </c>
      <c r="I161">
        <v>1351</v>
      </c>
      <c r="J161">
        <v>0</v>
      </c>
      <c r="K161">
        <v>1</v>
      </c>
      <c r="L161">
        <v>1</v>
      </c>
      <c r="M161">
        <v>0</v>
      </c>
      <c r="N161">
        <v>1</v>
      </c>
      <c r="O161" s="1">
        <v>43734</v>
      </c>
      <c r="S161">
        <v>0</v>
      </c>
      <c r="T161">
        <v>0</v>
      </c>
      <c r="U161">
        <v>0</v>
      </c>
      <c r="V161">
        <v>0</v>
      </c>
      <c r="W161">
        <v>1</v>
      </c>
      <c r="X161">
        <v>1</v>
      </c>
      <c r="Y161">
        <v>0</v>
      </c>
      <c r="Z161">
        <v>1</v>
      </c>
      <c r="AA161" t="s">
        <v>33</v>
      </c>
    </row>
    <row r="162" spans="1:27" x14ac:dyDescent="0.25">
      <c r="A162" t="s">
        <v>453</v>
      </c>
      <c r="C162" t="s">
        <v>541</v>
      </c>
      <c r="D162" t="s">
        <v>542</v>
      </c>
      <c r="E162" t="s">
        <v>543</v>
      </c>
      <c r="F162" t="s">
        <v>31</v>
      </c>
      <c r="G162" t="s">
        <v>38</v>
      </c>
      <c r="H162" t="s">
        <v>38</v>
      </c>
      <c r="I162">
        <v>5042</v>
      </c>
      <c r="J162">
        <v>0</v>
      </c>
      <c r="K162">
        <v>4</v>
      </c>
      <c r="L162">
        <v>4</v>
      </c>
      <c r="M162">
        <v>0</v>
      </c>
      <c r="N162">
        <v>4</v>
      </c>
      <c r="O162" s="1">
        <v>43805</v>
      </c>
      <c r="S162">
        <v>0</v>
      </c>
      <c r="T162">
        <v>0</v>
      </c>
      <c r="U162">
        <v>0</v>
      </c>
      <c r="V162">
        <v>0</v>
      </c>
      <c r="W162">
        <v>4</v>
      </c>
      <c r="X162">
        <v>4</v>
      </c>
      <c r="Y162">
        <v>0</v>
      </c>
      <c r="Z162">
        <v>4</v>
      </c>
      <c r="AA162" t="s">
        <v>33</v>
      </c>
    </row>
    <row r="163" spans="1:27" x14ac:dyDescent="0.25">
      <c r="A163" t="s">
        <v>453</v>
      </c>
      <c r="C163" t="s">
        <v>544</v>
      </c>
      <c r="D163" t="s">
        <v>545</v>
      </c>
      <c r="E163" t="s">
        <v>546</v>
      </c>
      <c r="F163" t="s">
        <v>31</v>
      </c>
      <c r="G163" t="s">
        <v>32</v>
      </c>
      <c r="H163" t="s">
        <v>32</v>
      </c>
      <c r="I163">
        <v>1418</v>
      </c>
      <c r="J163">
        <v>0</v>
      </c>
      <c r="K163">
        <v>1</v>
      </c>
      <c r="L163">
        <v>1</v>
      </c>
      <c r="M163">
        <v>0</v>
      </c>
      <c r="N163">
        <v>1</v>
      </c>
      <c r="O163" s="1">
        <v>43819</v>
      </c>
      <c r="S163">
        <v>0</v>
      </c>
      <c r="T163">
        <v>0</v>
      </c>
      <c r="U163">
        <v>0</v>
      </c>
      <c r="V163">
        <v>0</v>
      </c>
      <c r="W163">
        <v>1</v>
      </c>
      <c r="X163">
        <v>1</v>
      </c>
      <c r="Y163">
        <v>0</v>
      </c>
      <c r="Z163">
        <v>1</v>
      </c>
      <c r="AA163" t="s">
        <v>33</v>
      </c>
    </row>
    <row r="164" spans="1:27" x14ac:dyDescent="0.25">
      <c r="A164" t="s">
        <v>453</v>
      </c>
      <c r="C164" t="s">
        <v>547</v>
      </c>
      <c r="D164" t="s">
        <v>548</v>
      </c>
      <c r="E164" t="s">
        <v>549</v>
      </c>
      <c r="F164" t="s">
        <v>31</v>
      </c>
      <c r="G164" t="s">
        <v>38</v>
      </c>
      <c r="H164" t="s">
        <v>32</v>
      </c>
      <c r="I164">
        <v>4512</v>
      </c>
      <c r="J164">
        <v>0</v>
      </c>
      <c r="K164">
        <v>2</v>
      </c>
      <c r="L164">
        <v>2</v>
      </c>
      <c r="M164">
        <v>0</v>
      </c>
      <c r="N164">
        <v>2</v>
      </c>
      <c r="O164" s="1">
        <v>43844</v>
      </c>
      <c r="S164">
        <v>0</v>
      </c>
      <c r="T164">
        <v>0</v>
      </c>
      <c r="U164">
        <v>0</v>
      </c>
      <c r="V164">
        <v>0</v>
      </c>
      <c r="W164">
        <v>2</v>
      </c>
      <c r="X164">
        <v>2</v>
      </c>
      <c r="Y164">
        <v>0</v>
      </c>
      <c r="Z164">
        <v>2</v>
      </c>
      <c r="AA164" t="s">
        <v>33</v>
      </c>
    </row>
    <row r="165" spans="1:27" x14ac:dyDescent="0.25">
      <c r="A165" t="s">
        <v>453</v>
      </c>
      <c r="C165" t="s">
        <v>550</v>
      </c>
      <c r="D165" t="s">
        <v>551</v>
      </c>
      <c r="E165" t="s">
        <v>552</v>
      </c>
      <c r="F165" t="s">
        <v>31</v>
      </c>
      <c r="G165" t="s">
        <v>32</v>
      </c>
      <c r="H165" t="s">
        <v>32</v>
      </c>
      <c r="I165">
        <v>2685</v>
      </c>
      <c r="J165">
        <v>0</v>
      </c>
      <c r="K165">
        <v>1</v>
      </c>
      <c r="L165">
        <v>1</v>
      </c>
      <c r="M165">
        <v>0</v>
      </c>
      <c r="N165">
        <v>1</v>
      </c>
      <c r="O165" s="1">
        <v>43851</v>
      </c>
      <c r="S165">
        <v>0</v>
      </c>
      <c r="T165">
        <v>0</v>
      </c>
      <c r="U165">
        <v>0</v>
      </c>
      <c r="V165">
        <v>0</v>
      </c>
      <c r="W165">
        <v>1</v>
      </c>
      <c r="X165">
        <v>1</v>
      </c>
      <c r="Y165">
        <v>0</v>
      </c>
      <c r="Z165">
        <v>1</v>
      </c>
      <c r="AA165" t="s">
        <v>33</v>
      </c>
    </row>
    <row r="166" spans="1:27" x14ac:dyDescent="0.25">
      <c r="A166" t="s">
        <v>453</v>
      </c>
      <c r="C166" t="s">
        <v>553</v>
      </c>
      <c r="D166" t="s">
        <v>554</v>
      </c>
      <c r="E166" t="s">
        <v>555</v>
      </c>
      <c r="F166" t="s">
        <v>31</v>
      </c>
      <c r="G166" t="s">
        <v>38</v>
      </c>
      <c r="H166" t="s">
        <v>32</v>
      </c>
      <c r="I166">
        <v>1231</v>
      </c>
      <c r="J166">
        <v>0</v>
      </c>
      <c r="K166">
        <v>8</v>
      </c>
      <c r="L166">
        <v>8</v>
      </c>
      <c r="M166">
        <v>0</v>
      </c>
      <c r="N166">
        <v>8</v>
      </c>
      <c r="O166" s="1">
        <v>43888</v>
      </c>
      <c r="S166">
        <v>0</v>
      </c>
      <c r="T166">
        <v>0</v>
      </c>
      <c r="U166">
        <v>0</v>
      </c>
      <c r="V166">
        <v>0</v>
      </c>
      <c r="W166">
        <v>8</v>
      </c>
      <c r="X166">
        <v>8</v>
      </c>
      <c r="Y166">
        <v>0</v>
      </c>
      <c r="Z166">
        <v>8</v>
      </c>
      <c r="AA166" t="s">
        <v>33</v>
      </c>
    </row>
    <row r="167" spans="1:27" ht="75" x14ac:dyDescent="0.25">
      <c r="A167" t="s">
        <v>453</v>
      </c>
      <c r="C167" t="s">
        <v>556</v>
      </c>
      <c r="D167" s="2" t="s">
        <v>557</v>
      </c>
      <c r="E167" t="s">
        <v>558</v>
      </c>
      <c r="F167" t="s">
        <v>85</v>
      </c>
      <c r="G167" t="s">
        <v>38</v>
      </c>
      <c r="H167" t="s">
        <v>32</v>
      </c>
      <c r="I167">
        <v>1066</v>
      </c>
      <c r="J167">
        <v>0</v>
      </c>
      <c r="K167">
        <v>8</v>
      </c>
      <c r="L167">
        <v>8</v>
      </c>
      <c r="M167">
        <v>0</v>
      </c>
      <c r="N167">
        <v>8</v>
      </c>
      <c r="O167" s="1">
        <v>43892</v>
      </c>
      <c r="S167">
        <v>0</v>
      </c>
      <c r="T167">
        <v>0</v>
      </c>
      <c r="U167">
        <v>0</v>
      </c>
      <c r="V167">
        <v>0</v>
      </c>
      <c r="W167">
        <v>8</v>
      </c>
      <c r="X167">
        <v>8</v>
      </c>
      <c r="Y167">
        <v>0</v>
      </c>
      <c r="Z167">
        <v>8</v>
      </c>
      <c r="AA167" t="s">
        <v>33</v>
      </c>
    </row>
    <row r="168" spans="1:27" ht="75" x14ac:dyDescent="0.25">
      <c r="A168" t="s">
        <v>453</v>
      </c>
      <c r="C168" t="s">
        <v>559</v>
      </c>
      <c r="D168" s="2" t="s">
        <v>560</v>
      </c>
      <c r="E168" t="s">
        <v>534</v>
      </c>
      <c r="F168" t="s">
        <v>31</v>
      </c>
      <c r="G168" t="s">
        <v>32</v>
      </c>
      <c r="H168" t="s">
        <v>32</v>
      </c>
      <c r="I168">
        <v>492</v>
      </c>
      <c r="J168">
        <v>0</v>
      </c>
      <c r="K168">
        <v>1</v>
      </c>
      <c r="L168">
        <v>1</v>
      </c>
      <c r="M168">
        <v>0</v>
      </c>
      <c r="N168">
        <v>1</v>
      </c>
      <c r="O168" s="1">
        <v>43892</v>
      </c>
      <c r="S168">
        <v>0</v>
      </c>
      <c r="T168">
        <v>0</v>
      </c>
      <c r="U168">
        <v>0</v>
      </c>
      <c r="V168">
        <v>0</v>
      </c>
      <c r="W168">
        <v>1</v>
      </c>
      <c r="X168">
        <v>1</v>
      </c>
      <c r="Y168">
        <v>0</v>
      </c>
      <c r="Z168">
        <v>1</v>
      </c>
      <c r="AA168" t="s">
        <v>33</v>
      </c>
    </row>
    <row r="169" spans="1:27" x14ac:dyDescent="0.25">
      <c r="A169" t="s">
        <v>453</v>
      </c>
      <c r="C169" t="s">
        <v>561</v>
      </c>
      <c r="D169" t="s">
        <v>562</v>
      </c>
      <c r="E169" t="s">
        <v>563</v>
      </c>
      <c r="F169" t="s">
        <v>46</v>
      </c>
      <c r="G169" t="s">
        <v>38</v>
      </c>
      <c r="H169" t="s">
        <v>32</v>
      </c>
      <c r="I169">
        <v>694</v>
      </c>
      <c r="J169">
        <v>0</v>
      </c>
      <c r="K169">
        <v>1</v>
      </c>
      <c r="L169">
        <v>1</v>
      </c>
      <c r="M169">
        <v>0</v>
      </c>
      <c r="N169">
        <v>1</v>
      </c>
      <c r="O169" s="1">
        <v>43910</v>
      </c>
      <c r="S169">
        <v>0</v>
      </c>
      <c r="T169">
        <v>0</v>
      </c>
      <c r="U169">
        <v>0</v>
      </c>
      <c r="V169">
        <v>0</v>
      </c>
      <c r="W169">
        <v>1</v>
      </c>
      <c r="X169">
        <v>1</v>
      </c>
      <c r="Y169">
        <v>0</v>
      </c>
      <c r="Z169">
        <v>1</v>
      </c>
      <c r="AA169" t="s">
        <v>33</v>
      </c>
    </row>
    <row r="170" spans="1:27" ht="75" x14ac:dyDescent="0.25">
      <c r="A170" t="s">
        <v>453</v>
      </c>
      <c r="C170" t="s">
        <v>564</v>
      </c>
      <c r="D170" s="2" t="s">
        <v>565</v>
      </c>
      <c r="E170" t="s">
        <v>566</v>
      </c>
      <c r="F170" t="s">
        <v>46</v>
      </c>
      <c r="G170" t="s">
        <v>38</v>
      </c>
      <c r="H170" t="s">
        <v>32</v>
      </c>
      <c r="I170">
        <v>714</v>
      </c>
      <c r="J170">
        <v>0</v>
      </c>
      <c r="K170">
        <v>1</v>
      </c>
      <c r="L170">
        <v>1</v>
      </c>
      <c r="M170">
        <v>0</v>
      </c>
      <c r="N170">
        <v>1</v>
      </c>
      <c r="O170" s="1">
        <v>43914</v>
      </c>
      <c r="S170">
        <v>0</v>
      </c>
      <c r="T170">
        <v>0</v>
      </c>
      <c r="U170">
        <v>0</v>
      </c>
      <c r="V170">
        <v>0</v>
      </c>
      <c r="W170">
        <v>1</v>
      </c>
      <c r="X170">
        <v>1</v>
      </c>
      <c r="Y170">
        <v>0</v>
      </c>
      <c r="Z170">
        <v>1</v>
      </c>
      <c r="AA170" t="s">
        <v>33</v>
      </c>
    </row>
    <row r="171" spans="1:27" x14ac:dyDescent="0.25">
      <c r="A171" t="s">
        <v>567</v>
      </c>
      <c r="B171">
        <v>4</v>
      </c>
      <c r="C171" t="s">
        <v>568</v>
      </c>
      <c r="D171" t="s">
        <v>569</v>
      </c>
      <c r="E171" t="s">
        <v>570</v>
      </c>
      <c r="F171" t="s">
        <v>46</v>
      </c>
      <c r="G171" t="s">
        <v>38</v>
      </c>
      <c r="H171" t="s">
        <v>32</v>
      </c>
      <c r="I171">
        <v>1</v>
      </c>
      <c r="J171">
        <v>0</v>
      </c>
      <c r="K171">
        <v>1</v>
      </c>
      <c r="L171">
        <v>1</v>
      </c>
      <c r="M171">
        <v>1</v>
      </c>
      <c r="N171">
        <v>0</v>
      </c>
      <c r="O171" s="1">
        <v>39147</v>
      </c>
      <c r="P171" s="1">
        <v>40135</v>
      </c>
      <c r="S171">
        <v>0</v>
      </c>
      <c r="T171">
        <v>0</v>
      </c>
      <c r="U171">
        <v>0</v>
      </c>
      <c r="V171">
        <v>0</v>
      </c>
      <c r="W171">
        <v>1</v>
      </c>
      <c r="X171">
        <v>0</v>
      </c>
      <c r="Y171">
        <v>1</v>
      </c>
      <c r="Z171">
        <v>0</v>
      </c>
      <c r="AA171" t="s">
        <v>39</v>
      </c>
    </row>
    <row r="172" spans="1:27" x14ac:dyDescent="0.25">
      <c r="A172" t="s">
        <v>567</v>
      </c>
      <c r="C172" t="s">
        <v>571</v>
      </c>
      <c r="D172" t="s">
        <v>572</v>
      </c>
      <c r="E172" t="s">
        <v>573</v>
      </c>
      <c r="F172" t="s">
        <v>31</v>
      </c>
      <c r="G172" t="s">
        <v>38</v>
      </c>
      <c r="H172" t="s">
        <v>32</v>
      </c>
      <c r="I172">
        <v>5.13</v>
      </c>
      <c r="J172">
        <v>0</v>
      </c>
      <c r="K172">
        <v>1</v>
      </c>
      <c r="L172">
        <v>1</v>
      </c>
      <c r="M172">
        <v>1</v>
      </c>
      <c r="N172">
        <v>0</v>
      </c>
      <c r="O172" s="1">
        <v>42937</v>
      </c>
      <c r="P172" s="1">
        <v>43374</v>
      </c>
      <c r="S172">
        <v>0</v>
      </c>
      <c r="T172">
        <v>0</v>
      </c>
      <c r="U172">
        <v>0</v>
      </c>
      <c r="V172">
        <v>0</v>
      </c>
      <c r="W172">
        <v>1</v>
      </c>
      <c r="X172">
        <v>0</v>
      </c>
      <c r="Y172">
        <v>1</v>
      </c>
      <c r="Z172">
        <v>0</v>
      </c>
      <c r="AA172" t="s">
        <v>39</v>
      </c>
    </row>
    <row r="173" spans="1:27" x14ac:dyDescent="0.25">
      <c r="A173" t="s">
        <v>567</v>
      </c>
      <c r="C173" t="s">
        <v>574</v>
      </c>
      <c r="D173" t="s">
        <v>575</v>
      </c>
      <c r="E173" t="s">
        <v>576</v>
      </c>
      <c r="F173" t="s">
        <v>31</v>
      </c>
      <c r="G173" t="s">
        <v>32</v>
      </c>
      <c r="H173" t="s">
        <v>32</v>
      </c>
      <c r="I173">
        <v>1.78</v>
      </c>
      <c r="J173">
        <v>0</v>
      </c>
      <c r="K173">
        <v>1</v>
      </c>
      <c r="L173">
        <v>1</v>
      </c>
      <c r="M173">
        <v>0</v>
      </c>
      <c r="N173">
        <v>1</v>
      </c>
      <c r="O173" s="1">
        <v>42957</v>
      </c>
      <c r="S173">
        <v>0</v>
      </c>
      <c r="T173">
        <v>0</v>
      </c>
      <c r="U173">
        <v>0</v>
      </c>
      <c r="V173">
        <v>0</v>
      </c>
      <c r="W173">
        <v>1</v>
      </c>
      <c r="X173">
        <v>1</v>
      </c>
      <c r="Y173">
        <v>0</v>
      </c>
      <c r="Z173">
        <v>1</v>
      </c>
      <c r="AA173" t="s">
        <v>33</v>
      </c>
    </row>
    <row r="174" spans="1:27" x14ac:dyDescent="0.25">
      <c r="A174" t="s">
        <v>567</v>
      </c>
      <c r="C174" t="s">
        <v>577</v>
      </c>
      <c r="D174" t="s">
        <v>578</v>
      </c>
      <c r="E174" t="s">
        <v>579</v>
      </c>
      <c r="F174" t="s">
        <v>31</v>
      </c>
      <c r="G174" t="s">
        <v>32</v>
      </c>
      <c r="H174" t="s">
        <v>32</v>
      </c>
      <c r="I174">
        <v>2160</v>
      </c>
      <c r="J174">
        <v>0</v>
      </c>
      <c r="K174">
        <v>2</v>
      </c>
      <c r="L174">
        <v>1</v>
      </c>
      <c r="M174">
        <v>0</v>
      </c>
      <c r="N174">
        <v>1</v>
      </c>
      <c r="O174" s="1">
        <v>43154</v>
      </c>
      <c r="S174">
        <v>0</v>
      </c>
      <c r="T174">
        <v>0</v>
      </c>
      <c r="U174">
        <v>0</v>
      </c>
      <c r="V174">
        <v>0</v>
      </c>
      <c r="W174">
        <v>1</v>
      </c>
      <c r="X174">
        <v>1</v>
      </c>
      <c r="Y174">
        <v>0</v>
      </c>
      <c r="Z174">
        <v>1</v>
      </c>
      <c r="AA174" t="s">
        <v>33</v>
      </c>
    </row>
    <row r="175" spans="1:27" x14ac:dyDescent="0.25">
      <c r="A175" t="s">
        <v>567</v>
      </c>
      <c r="C175" t="s">
        <v>580</v>
      </c>
      <c r="D175" t="s">
        <v>581</v>
      </c>
      <c r="E175" t="s">
        <v>582</v>
      </c>
      <c r="F175" t="s">
        <v>31</v>
      </c>
      <c r="G175" t="s">
        <v>38</v>
      </c>
      <c r="H175" t="s">
        <v>32</v>
      </c>
      <c r="I175">
        <v>1202</v>
      </c>
      <c r="J175">
        <v>0</v>
      </c>
      <c r="K175">
        <v>1</v>
      </c>
      <c r="L175">
        <v>1</v>
      </c>
      <c r="M175">
        <v>0</v>
      </c>
      <c r="N175">
        <v>1</v>
      </c>
      <c r="O175" s="1">
        <v>43276</v>
      </c>
      <c r="P175" s="1">
        <v>43633</v>
      </c>
      <c r="Q175" s="1">
        <v>43922</v>
      </c>
      <c r="S175">
        <v>0</v>
      </c>
      <c r="T175">
        <v>0</v>
      </c>
      <c r="U175">
        <v>0</v>
      </c>
      <c r="V175">
        <v>0</v>
      </c>
      <c r="W175">
        <v>1</v>
      </c>
      <c r="X175">
        <v>1</v>
      </c>
      <c r="Y175">
        <v>1</v>
      </c>
      <c r="Z175">
        <v>0</v>
      </c>
      <c r="AA175" t="s">
        <v>39</v>
      </c>
    </row>
    <row r="176" spans="1:27" x14ac:dyDescent="0.25">
      <c r="A176" t="s">
        <v>567</v>
      </c>
      <c r="C176" t="s">
        <v>583</v>
      </c>
      <c r="D176" t="s">
        <v>584</v>
      </c>
      <c r="E176" t="s">
        <v>585</v>
      </c>
      <c r="F176" t="s">
        <v>31</v>
      </c>
      <c r="G176" t="s">
        <v>38</v>
      </c>
      <c r="H176" t="s">
        <v>32</v>
      </c>
      <c r="I176">
        <v>894</v>
      </c>
      <c r="J176">
        <v>0</v>
      </c>
      <c r="K176">
        <v>1</v>
      </c>
      <c r="L176">
        <v>1</v>
      </c>
      <c r="M176">
        <v>0</v>
      </c>
      <c r="N176">
        <v>1</v>
      </c>
      <c r="O176" s="1">
        <v>43608</v>
      </c>
      <c r="P176" s="1">
        <v>43696</v>
      </c>
      <c r="S176">
        <v>0</v>
      </c>
      <c r="T176">
        <v>0</v>
      </c>
      <c r="U176">
        <v>0</v>
      </c>
      <c r="V176">
        <v>0</v>
      </c>
      <c r="W176">
        <v>1</v>
      </c>
      <c r="X176">
        <v>1</v>
      </c>
      <c r="Y176">
        <v>1</v>
      </c>
      <c r="Z176">
        <v>0</v>
      </c>
      <c r="AA176" t="s">
        <v>39</v>
      </c>
    </row>
    <row r="177" spans="1:27" x14ac:dyDescent="0.25">
      <c r="A177" t="s">
        <v>567</v>
      </c>
      <c r="C177" t="s">
        <v>586</v>
      </c>
      <c r="D177" t="s">
        <v>584</v>
      </c>
      <c r="E177" t="s">
        <v>587</v>
      </c>
      <c r="F177" t="s">
        <v>31</v>
      </c>
      <c r="G177" t="s">
        <v>32</v>
      </c>
      <c r="H177" t="s">
        <v>32</v>
      </c>
      <c r="I177">
        <v>922</v>
      </c>
      <c r="J177">
        <v>0</v>
      </c>
      <c r="K177">
        <v>2</v>
      </c>
      <c r="L177">
        <v>2</v>
      </c>
      <c r="M177">
        <v>0</v>
      </c>
      <c r="N177">
        <v>2</v>
      </c>
      <c r="O177" s="1">
        <v>43795</v>
      </c>
      <c r="S177">
        <v>0</v>
      </c>
      <c r="T177">
        <v>0</v>
      </c>
      <c r="U177">
        <v>0</v>
      </c>
      <c r="V177">
        <v>0</v>
      </c>
      <c r="W177">
        <v>2</v>
      </c>
      <c r="X177">
        <v>2</v>
      </c>
      <c r="Y177">
        <v>0</v>
      </c>
      <c r="Z177">
        <v>2</v>
      </c>
      <c r="AA177" t="s">
        <v>33</v>
      </c>
    </row>
    <row r="178" spans="1:27" x14ac:dyDescent="0.25">
      <c r="A178" t="s">
        <v>567</v>
      </c>
      <c r="C178" t="s">
        <v>588</v>
      </c>
      <c r="D178" t="s">
        <v>589</v>
      </c>
      <c r="E178" t="s">
        <v>590</v>
      </c>
      <c r="F178" t="s">
        <v>85</v>
      </c>
      <c r="G178" t="s">
        <v>38</v>
      </c>
      <c r="H178" t="s">
        <v>32</v>
      </c>
      <c r="I178">
        <v>1366</v>
      </c>
      <c r="J178">
        <v>0</v>
      </c>
      <c r="K178">
        <v>1</v>
      </c>
      <c r="L178">
        <v>1</v>
      </c>
      <c r="M178">
        <v>0</v>
      </c>
      <c r="N178">
        <v>1</v>
      </c>
      <c r="O178" s="1">
        <v>43805</v>
      </c>
      <c r="S178">
        <v>0</v>
      </c>
      <c r="T178">
        <v>0</v>
      </c>
      <c r="U178">
        <v>0</v>
      </c>
      <c r="V178">
        <v>0</v>
      </c>
      <c r="W178">
        <v>1</v>
      </c>
      <c r="X178">
        <v>1</v>
      </c>
      <c r="Y178">
        <v>0</v>
      </c>
      <c r="Z178">
        <v>1</v>
      </c>
      <c r="AA178" t="s">
        <v>33</v>
      </c>
    </row>
    <row r="179" spans="1:27" x14ac:dyDescent="0.25">
      <c r="A179" t="s">
        <v>591</v>
      </c>
      <c r="B179">
        <v>11</v>
      </c>
      <c r="C179" t="s">
        <v>592</v>
      </c>
      <c r="D179" t="s">
        <v>593</v>
      </c>
      <c r="E179" t="s">
        <v>594</v>
      </c>
      <c r="F179" t="s">
        <v>31</v>
      </c>
      <c r="G179" t="s">
        <v>38</v>
      </c>
      <c r="H179" t="s">
        <v>32</v>
      </c>
      <c r="I179">
        <v>1.23</v>
      </c>
      <c r="J179">
        <v>0</v>
      </c>
      <c r="K179">
        <v>6</v>
      </c>
      <c r="L179">
        <v>6</v>
      </c>
      <c r="M179">
        <v>0</v>
      </c>
      <c r="N179">
        <v>6</v>
      </c>
      <c r="O179" s="1">
        <v>41565</v>
      </c>
      <c r="P179" s="1">
        <v>42453</v>
      </c>
      <c r="S179">
        <v>0</v>
      </c>
      <c r="T179">
        <v>0</v>
      </c>
      <c r="U179">
        <v>0</v>
      </c>
      <c r="V179">
        <v>0</v>
      </c>
      <c r="W179">
        <v>6</v>
      </c>
      <c r="X179">
        <v>6</v>
      </c>
      <c r="Y179">
        <v>1</v>
      </c>
      <c r="Z179">
        <v>5</v>
      </c>
      <c r="AA179" t="s">
        <v>39</v>
      </c>
    </row>
    <row r="180" spans="1:27" x14ac:dyDescent="0.25">
      <c r="A180" t="s">
        <v>591</v>
      </c>
      <c r="C180" t="s">
        <v>595</v>
      </c>
      <c r="D180" t="s">
        <v>596</v>
      </c>
      <c r="E180" t="s">
        <v>597</v>
      </c>
      <c r="F180" t="s">
        <v>598</v>
      </c>
      <c r="G180" t="s">
        <v>38</v>
      </c>
      <c r="H180" t="s">
        <v>32</v>
      </c>
      <c r="I180">
        <v>405</v>
      </c>
      <c r="J180">
        <v>0</v>
      </c>
      <c r="K180">
        <v>1</v>
      </c>
      <c r="L180">
        <v>1</v>
      </c>
      <c r="M180">
        <v>0</v>
      </c>
      <c r="N180">
        <v>1</v>
      </c>
      <c r="O180" s="1">
        <v>43224</v>
      </c>
      <c r="S180">
        <v>0</v>
      </c>
      <c r="T180">
        <v>0</v>
      </c>
      <c r="U180">
        <v>0</v>
      </c>
      <c r="V180">
        <v>0</v>
      </c>
      <c r="W180">
        <v>1</v>
      </c>
      <c r="X180">
        <v>1</v>
      </c>
      <c r="Y180">
        <v>0</v>
      </c>
      <c r="Z180">
        <v>1</v>
      </c>
      <c r="AA180" t="s">
        <v>33</v>
      </c>
    </row>
    <row r="181" spans="1:27" x14ac:dyDescent="0.25">
      <c r="A181" t="s">
        <v>591</v>
      </c>
      <c r="C181" t="s">
        <v>599</v>
      </c>
      <c r="D181" t="s">
        <v>600</v>
      </c>
      <c r="E181" t="s">
        <v>601</v>
      </c>
      <c r="F181" t="s">
        <v>31</v>
      </c>
      <c r="G181" t="s">
        <v>38</v>
      </c>
      <c r="H181" t="s">
        <v>32</v>
      </c>
      <c r="I181">
        <v>1136</v>
      </c>
      <c r="J181">
        <v>0</v>
      </c>
      <c r="K181">
        <v>1</v>
      </c>
      <c r="L181">
        <v>1</v>
      </c>
      <c r="M181">
        <v>1</v>
      </c>
      <c r="N181">
        <v>0</v>
      </c>
      <c r="O181" s="1">
        <v>43522</v>
      </c>
      <c r="P181" s="1">
        <v>43598</v>
      </c>
      <c r="S181">
        <v>0</v>
      </c>
      <c r="T181">
        <v>0</v>
      </c>
      <c r="U181">
        <v>0</v>
      </c>
      <c r="V181">
        <v>0</v>
      </c>
      <c r="W181">
        <v>1</v>
      </c>
      <c r="X181">
        <v>0</v>
      </c>
      <c r="Y181">
        <v>1</v>
      </c>
      <c r="Z181">
        <v>0</v>
      </c>
      <c r="AA181" t="s">
        <v>39</v>
      </c>
    </row>
    <row r="182" spans="1:27" x14ac:dyDescent="0.25">
      <c r="A182" t="s">
        <v>602</v>
      </c>
      <c r="C182" t="s">
        <v>603</v>
      </c>
      <c r="D182" t="s">
        <v>604</v>
      </c>
      <c r="E182" t="s">
        <v>605</v>
      </c>
      <c r="F182" t="s">
        <v>31</v>
      </c>
      <c r="G182" t="s">
        <v>38</v>
      </c>
      <c r="H182" t="s">
        <v>32</v>
      </c>
      <c r="I182">
        <v>0.15</v>
      </c>
      <c r="J182">
        <v>0</v>
      </c>
      <c r="K182">
        <v>1</v>
      </c>
      <c r="L182">
        <v>1</v>
      </c>
      <c r="M182">
        <v>1</v>
      </c>
      <c r="N182">
        <v>0</v>
      </c>
      <c r="O182" s="1">
        <v>42016</v>
      </c>
      <c r="P182" s="1">
        <v>43101</v>
      </c>
      <c r="S182">
        <v>0</v>
      </c>
      <c r="T182">
        <v>0</v>
      </c>
      <c r="U182">
        <v>0</v>
      </c>
      <c r="V182">
        <v>0</v>
      </c>
      <c r="W182">
        <v>1</v>
      </c>
      <c r="X182">
        <v>0</v>
      </c>
      <c r="Y182">
        <v>1</v>
      </c>
      <c r="Z182">
        <v>0</v>
      </c>
      <c r="AA182" t="s">
        <v>39</v>
      </c>
    </row>
    <row r="183" spans="1:27" x14ac:dyDescent="0.25">
      <c r="A183" t="s">
        <v>602</v>
      </c>
      <c r="C183" t="s">
        <v>606</v>
      </c>
      <c r="D183" t="s">
        <v>607</v>
      </c>
      <c r="E183" t="s">
        <v>608</v>
      </c>
      <c r="F183" t="s">
        <v>598</v>
      </c>
      <c r="G183" t="s">
        <v>38</v>
      </c>
      <c r="H183" t="s">
        <v>32</v>
      </c>
      <c r="I183">
        <v>4883</v>
      </c>
      <c r="J183">
        <v>0</v>
      </c>
      <c r="K183">
        <v>1</v>
      </c>
      <c r="L183">
        <v>1</v>
      </c>
      <c r="M183">
        <v>0</v>
      </c>
      <c r="N183">
        <v>1</v>
      </c>
      <c r="O183" s="1">
        <v>43126</v>
      </c>
      <c r="S183">
        <v>0</v>
      </c>
      <c r="T183">
        <v>0</v>
      </c>
      <c r="U183">
        <v>0</v>
      </c>
      <c r="V183">
        <v>0</v>
      </c>
      <c r="W183">
        <v>1</v>
      </c>
      <c r="X183">
        <v>1</v>
      </c>
      <c r="Y183">
        <v>0</v>
      </c>
      <c r="Z183">
        <v>1</v>
      </c>
      <c r="AA183" t="s">
        <v>33</v>
      </c>
    </row>
    <row r="184" spans="1:27" x14ac:dyDescent="0.25">
      <c r="A184" t="s">
        <v>602</v>
      </c>
      <c r="C184" t="s">
        <v>609</v>
      </c>
      <c r="D184" t="s">
        <v>610</v>
      </c>
      <c r="E184" t="s">
        <v>611</v>
      </c>
      <c r="F184" t="s">
        <v>85</v>
      </c>
      <c r="G184" t="s">
        <v>38</v>
      </c>
      <c r="H184" t="s">
        <v>32</v>
      </c>
      <c r="I184">
        <v>23098</v>
      </c>
      <c r="J184">
        <v>0</v>
      </c>
      <c r="K184">
        <v>2</v>
      </c>
      <c r="L184">
        <v>2</v>
      </c>
      <c r="M184">
        <v>0</v>
      </c>
      <c r="N184">
        <v>2</v>
      </c>
      <c r="O184" s="1">
        <v>43714</v>
      </c>
      <c r="S184">
        <v>0</v>
      </c>
      <c r="T184">
        <v>0</v>
      </c>
      <c r="U184">
        <v>0</v>
      </c>
      <c r="V184">
        <v>0</v>
      </c>
      <c r="W184">
        <v>2</v>
      </c>
      <c r="X184">
        <v>2</v>
      </c>
      <c r="Y184">
        <v>0</v>
      </c>
      <c r="Z184">
        <v>2</v>
      </c>
      <c r="AA184" t="s">
        <v>33</v>
      </c>
    </row>
    <row r="185" spans="1:27" x14ac:dyDescent="0.25">
      <c r="A185" t="s">
        <v>612</v>
      </c>
      <c r="B185">
        <v>5</v>
      </c>
      <c r="C185" t="s">
        <v>613</v>
      </c>
      <c r="D185" t="s">
        <v>614</v>
      </c>
      <c r="E185" t="s">
        <v>615</v>
      </c>
      <c r="F185" t="s">
        <v>31</v>
      </c>
      <c r="G185" t="s">
        <v>38</v>
      </c>
      <c r="H185" t="s">
        <v>32</v>
      </c>
      <c r="I185">
        <v>0</v>
      </c>
      <c r="J185">
        <v>0</v>
      </c>
      <c r="K185">
        <v>1</v>
      </c>
      <c r="L185">
        <v>1</v>
      </c>
      <c r="M185">
        <v>1</v>
      </c>
      <c r="N185">
        <v>0</v>
      </c>
      <c r="O185" s="1">
        <v>40282</v>
      </c>
      <c r="P185" s="1">
        <v>41333</v>
      </c>
      <c r="S185">
        <v>0</v>
      </c>
      <c r="T185">
        <v>0</v>
      </c>
      <c r="U185">
        <v>0</v>
      </c>
      <c r="V185">
        <v>0</v>
      </c>
      <c r="W185">
        <v>1</v>
      </c>
      <c r="X185">
        <v>0</v>
      </c>
      <c r="Y185">
        <v>1</v>
      </c>
      <c r="Z185">
        <v>0</v>
      </c>
      <c r="AA185" t="s">
        <v>39</v>
      </c>
    </row>
    <row r="186" spans="1:27" x14ac:dyDescent="0.25">
      <c r="A186" t="s">
        <v>612</v>
      </c>
      <c r="B186" t="s">
        <v>616</v>
      </c>
      <c r="C186" t="s">
        <v>617</v>
      </c>
      <c r="D186" t="s">
        <v>618</v>
      </c>
      <c r="E186" t="s">
        <v>619</v>
      </c>
      <c r="F186" t="s">
        <v>31</v>
      </c>
      <c r="G186" t="s">
        <v>32</v>
      </c>
      <c r="H186" t="s">
        <v>32</v>
      </c>
      <c r="I186">
        <v>6660</v>
      </c>
      <c r="J186">
        <v>0</v>
      </c>
      <c r="K186">
        <v>7</v>
      </c>
      <c r="L186">
        <v>5</v>
      </c>
      <c r="M186">
        <v>0</v>
      </c>
      <c r="N186">
        <v>5</v>
      </c>
      <c r="O186" s="1">
        <v>43416</v>
      </c>
      <c r="P186" s="1">
        <v>43466</v>
      </c>
      <c r="S186">
        <v>3</v>
      </c>
      <c r="T186">
        <v>3</v>
      </c>
      <c r="U186">
        <v>3</v>
      </c>
      <c r="V186">
        <v>3</v>
      </c>
      <c r="W186">
        <v>2</v>
      </c>
      <c r="X186">
        <v>2</v>
      </c>
      <c r="Y186">
        <v>2</v>
      </c>
      <c r="Z186">
        <v>0</v>
      </c>
      <c r="AA186" t="s">
        <v>39</v>
      </c>
    </row>
    <row r="187" spans="1:27" x14ac:dyDescent="0.25">
      <c r="A187" t="s">
        <v>612</v>
      </c>
      <c r="C187" t="s">
        <v>620</v>
      </c>
      <c r="D187" t="s">
        <v>621</v>
      </c>
      <c r="E187" t="s">
        <v>622</v>
      </c>
      <c r="F187" t="s">
        <v>31</v>
      </c>
      <c r="G187" t="s">
        <v>32</v>
      </c>
      <c r="H187" t="s">
        <v>32</v>
      </c>
      <c r="I187">
        <v>0.05</v>
      </c>
      <c r="J187">
        <v>0</v>
      </c>
      <c r="K187">
        <v>1</v>
      </c>
      <c r="L187">
        <v>1</v>
      </c>
      <c r="M187">
        <v>0</v>
      </c>
      <c r="N187">
        <v>1</v>
      </c>
      <c r="O187" s="1">
        <v>42524</v>
      </c>
      <c r="S187">
        <v>0</v>
      </c>
      <c r="T187">
        <v>0</v>
      </c>
      <c r="U187">
        <v>0</v>
      </c>
      <c r="V187">
        <v>0</v>
      </c>
      <c r="W187">
        <v>0</v>
      </c>
      <c r="X187">
        <v>0</v>
      </c>
      <c r="Y187">
        <v>0</v>
      </c>
      <c r="Z187">
        <v>0</v>
      </c>
      <c r="AA187" t="s">
        <v>33</v>
      </c>
    </row>
    <row r="188" spans="1:27" ht="45" x14ac:dyDescent="0.25">
      <c r="A188" t="s">
        <v>612</v>
      </c>
      <c r="C188" t="s">
        <v>623</v>
      </c>
      <c r="D188" s="2" t="s">
        <v>624</v>
      </c>
      <c r="E188" t="s">
        <v>625</v>
      </c>
      <c r="F188" t="s">
        <v>275</v>
      </c>
      <c r="G188" t="s">
        <v>32</v>
      </c>
      <c r="H188" t="s">
        <v>32</v>
      </c>
      <c r="I188">
        <v>10854</v>
      </c>
      <c r="J188">
        <v>0</v>
      </c>
      <c r="K188">
        <v>10</v>
      </c>
      <c r="L188">
        <v>2</v>
      </c>
      <c r="M188">
        <v>0</v>
      </c>
      <c r="N188">
        <v>2</v>
      </c>
      <c r="O188" s="1">
        <v>42874</v>
      </c>
      <c r="S188">
        <v>0</v>
      </c>
      <c r="T188">
        <v>0</v>
      </c>
      <c r="U188">
        <v>0</v>
      </c>
      <c r="V188">
        <v>0</v>
      </c>
      <c r="W188">
        <v>2</v>
      </c>
      <c r="X188">
        <v>2</v>
      </c>
      <c r="Y188">
        <v>0</v>
      </c>
      <c r="Z188">
        <v>2</v>
      </c>
      <c r="AA188" t="s">
        <v>33</v>
      </c>
    </row>
    <row r="189" spans="1:27" x14ac:dyDescent="0.25">
      <c r="A189" t="s">
        <v>612</v>
      </c>
      <c r="C189" t="s">
        <v>626</v>
      </c>
      <c r="D189" t="s">
        <v>627</v>
      </c>
      <c r="E189" t="s">
        <v>628</v>
      </c>
      <c r="F189" t="s">
        <v>85</v>
      </c>
      <c r="G189" t="s">
        <v>38</v>
      </c>
      <c r="H189" t="s">
        <v>32</v>
      </c>
      <c r="I189">
        <v>237</v>
      </c>
      <c r="J189">
        <v>0</v>
      </c>
      <c r="K189">
        <v>1</v>
      </c>
      <c r="L189">
        <v>1</v>
      </c>
      <c r="M189">
        <v>0</v>
      </c>
      <c r="N189">
        <v>1</v>
      </c>
      <c r="O189" s="1">
        <v>43105</v>
      </c>
      <c r="S189">
        <v>0</v>
      </c>
      <c r="T189">
        <v>0</v>
      </c>
      <c r="U189">
        <v>0</v>
      </c>
      <c r="V189">
        <v>0</v>
      </c>
      <c r="W189">
        <v>1</v>
      </c>
      <c r="X189">
        <v>1</v>
      </c>
      <c r="Y189">
        <v>0</v>
      </c>
      <c r="Z189">
        <v>1</v>
      </c>
      <c r="AA189" t="s">
        <v>33</v>
      </c>
    </row>
    <row r="190" spans="1:27" x14ac:dyDescent="0.25">
      <c r="A190" t="s">
        <v>612</v>
      </c>
      <c r="C190" t="s">
        <v>629</v>
      </c>
      <c r="D190" t="s">
        <v>630</v>
      </c>
      <c r="E190" t="s">
        <v>631</v>
      </c>
      <c r="F190" t="s">
        <v>85</v>
      </c>
      <c r="G190" t="s">
        <v>38</v>
      </c>
      <c r="H190" t="s">
        <v>32</v>
      </c>
      <c r="I190">
        <v>227</v>
      </c>
      <c r="J190">
        <v>0</v>
      </c>
      <c r="K190">
        <v>2</v>
      </c>
      <c r="L190">
        <v>2</v>
      </c>
      <c r="M190">
        <v>0</v>
      </c>
      <c r="N190">
        <v>2</v>
      </c>
      <c r="O190" s="1">
        <v>43109</v>
      </c>
      <c r="P190" s="1">
        <v>43539</v>
      </c>
      <c r="Q190" s="1">
        <v>43559</v>
      </c>
      <c r="S190">
        <v>2</v>
      </c>
      <c r="T190">
        <v>2</v>
      </c>
      <c r="U190">
        <v>2</v>
      </c>
      <c r="V190">
        <v>2</v>
      </c>
      <c r="W190">
        <v>0</v>
      </c>
      <c r="X190">
        <v>0</v>
      </c>
      <c r="Y190">
        <v>0</v>
      </c>
      <c r="Z190">
        <v>0</v>
      </c>
      <c r="AA190" t="s">
        <v>103</v>
      </c>
    </row>
    <row r="191" spans="1:27" x14ac:dyDescent="0.25">
      <c r="A191" t="s">
        <v>612</v>
      </c>
      <c r="C191" t="s">
        <v>632</v>
      </c>
      <c r="D191" t="s">
        <v>633</v>
      </c>
      <c r="E191" t="s">
        <v>634</v>
      </c>
      <c r="F191" t="s">
        <v>31</v>
      </c>
      <c r="G191" t="s">
        <v>32</v>
      </c>
      <c r="H191" t="s">
        <v>32</v>
      </c>
      <c r="I191">
        <v>0</v>
      </c>
      <c r="J191">
        <v>0</v>
      </c>
      <c r="K191">
        <v>1</v>
      </c>
      <c r="L191">
        <v>1</v>
      </c>
      <c r="M191">
        <v>0</v>
      </c>
      <c r="N191">
        <v>1</v>
      </c>
      <c r="O191" s="1">
        <v>43130</v>
      </c>
      <c r="P191" s="1">
        <v>43160</v>
      </c>
      <c r="Q191" s="1">
        <v>43699</v>
      </c>
      <c r="S191">
        <v>1</v>
      </c>
      <c r="T191">
        <v>1</v>
      </c>
      <c r="U191">
        <v>1</v>
      </c>
      <c r="V191">
        <v>1</v>
      </c>
      <c r="W191">
        <v>0</v>
      </c>
      <c r="X191">
        <v>0</v>
      </c>
      <c r="Y191">
        <v>0</v>
      </c>
      <c r="Z191">
        <v>0</v>
      </c>
      <c r="AA191" t="s">
        <v>103</v>
      </c>
    </row>
    <row r="192" spans="1:27" x14ac:dyDescent="0.25">
      <c r="A192" t="s">
        <v>612</v>
      </c>
      <c r="C192" t="s">
        <v>635</v>
      </c>
      <c r="D192" t="s">
        <v>636</v>
      </c>
      <c r="E192" t="s">
        <v>637</v>
      </c>
      <c r="F192" t="s">
        <v>31</v>
      </c>
      <c r="G192" t="s">
        <v>38</v>
      </c>
      <c r="H192" t="s">
        <v>32</v>
      </c>
      <c r="I192">
        <v>3306</v>
      </c>
      <c r="J192">
        <v>0</v>
      </c>
      <c r="K192">
        <v>1</v>
      </c>
      <c r="L192">
        <v>1</v>
      </c>
      <c r="M192">
        <v>1</v>
      </c>
      <c r="N192">
        <v>0</v>
      </c>
      <c r="O192" s="1">
        <v>43255</v>
      </c>
      <c r="P192" s="1">
        <v>43585</v>
      </c>
      <c r="Q192" s="1">
        <v>43749</v>
      </c>
      <c r="S192">
        <v>1</v>
      </c>
      <c r="T192">
        <v>0</v>
      </c>
      <c r="U192">
        <v>1</v>
      </c>
      <c r="V192">
        <v>0</v>
      </c>
      <c r="W192">
        <v>0</v>
      </c>
      <c r="X192">
        <v>0</v>
      </c>
      <c r="Y192">
        <v>0</v>
      </c>
      <c r="Z192">
        <v>0</v>
      </c>
      <c r="AA192" t="s">
        <v>103</v>
      </c>
    </row>
    <row r="193" spans="1:27" x14ac:dyDescent="0.25">
      <c r="A193" t="s">
        <v>612</v>
      </c>
      <c r="C193" t="s">
        <v>638</v>
      </c>
      <c r="D193" t="s">
        <v>639</v>
      </c>
      <c r="E193" t="s">
        <v>640</v>
      </c>
      <c r="F193" t="s">
        <v>31</v>
      </c>
      <c r="G193" t="s">
        <v>32</v>
      </c>
      <c r="H193" t="s">
        <v>32</v>
      </c>
      <c r="I193">
        <v>2393</v>
      </c>
      <c r="J193">
        <v>0</v>
      </c>
      <c r="K193">
        <v>2</v>
      </c>
      <c r="L193">
        <v>2</v>
      </c>
      <c r="M193">
        <v>0</v>
      </c>
      <c r="N193">
        <v>2</v>
      </c>
      <c r="O193" s="1">
        <v>43332</v>
      </c>
      <c r="P193" s="1">
        <v>43410</v>
      </c>
      <c r="S193">
        <v>0</v>
      </c>
      <c r="T193">
        <v>0</v>
      </c>
      <c r="U193">
        <v>0</v>
      </c>
      <c r="V193">
        <v>0</v>
      </c>
      <c r="W193">
        <v>2</v>
      </c>
      <c r="X193">
        <v>2</v>
      </c>
      <c r="Y193">
        <v>2</v>
      </c>
      <c r="Z193">
        <v>0</v>
      </c>
      <c r="AA193" t="s">
        <v>39</v>
      </c>
    </row>
    <row r="194" spans="1:27" x14ac:dyDescent="0.25">
      <c r="A194" t="s">
        <v>612</v>
      </c>
      <c r="C194" t="s">
        <v>641</v>
      </c>
      <c r="D194" t="s">
        <v>642</v>
      </c>
      <c r="E194" t="s">
        <v>643</v>
      </c>
      <c r="F194" t="s">
        <v>31</v>
      </c>
      <c r="G194" t="s">
        <v>38</v>
      </c>
      <c r="H194" t="s">
        <v>32</v>
      </c>
      <c r="I194">
        <v>796</v>
      </c>
      <c r="J194">
        <v>0</v>
      </c>
      <c r="K194">
        <v>1</v>
      </c>
      <c r="L194">
        <v>1</v>
      </c>
      <c r="M194">
        <v>0</v>
      </c>
      <c r="N194">
        <v>1</v>
      </c>
      <c r="O194" s="1">
        <v>43511</v>
      </c>
      <c r="S194">
        <v>0</v>
      </c>
      <c r="T194">
        <v>0</v>
      </c>
      <c r="U194">
        <v>0</v>
      </c>
      <c r="V194">
        <v>0</v>
      </c>
      <c r="W194">
        <v>1</v>
      </c>
      <c r="X194">
        <v>1</v>
      </c>
      <c r="Y194">
        <v>0</v>
      </c>
      <c r="Z194">
        <v>1</v>
      </c>
      <c r="AA194" t="s">
        <v>33</v>
      </c>
    </row>
    <row r="195" spans="1:27" x14ac:dyDescent="0.25">
      <c r="A195" t="s">
        <v>612</v>
      </c>
      <c r="C195" t="s">
        <v>644</v>
      </c>
      <c r="D195" t="s">
        <v>645</v>
      </c>
      <c r="E195" t="s">
        <v>646</v>
      </c>
      <c r="F195" t="s">
        <v>31</v>
      </c>
      <c r="G195" t="s">
        <v>32</v>
      </c>
      <c r="H195" t="s">
        <v>32</v>
      </c>
      <c r="I195">
        <v>1940</v>
      </c>
      <c r="J195">
        <v>0</v>
      </c>
      <c r="K195">
        <v>3</v>
      </c>
      <c r="L195">
        <v>3</v>
      </c>
      <c r="M195">
        <v>0</v>
      </c>
      <c r="N195">
        <v>3</v>
      </c>
      <c r="O195" s="1">
        <v>43868</v>
      </c>
      <c r="S195">
        <v>0</v>
      </c>
      <c r="T195">
        <v>0</v>
      </c>
      <c r="U195">
        <v>0</v>
      </c>
      <c r="V195">
        <v>0</v>
      </c>
      <c r="W195">
        <v>3</v>
      </c>
      <c r="X195">
        <v>3</v>
      </c>
      <c r="Y195">
        <v>0</v>
      </c>
      <c r="Z195">
        <v>3</v>
      </c>
      <c r="AA195" t="s">
        <v>33</v>
      </c>
    </row>
    <row r="196" spans="1:27" x14ac:dyDescent="0.25">
      <c r="A196" t="s">
        <v>612</v>
      </c>
      <c r="C196" t="s">
        <v>647</v>
      </c>
      <c r="D196" t="s">
        <v>648</v>
      </c>
      <c r="E196" t="s">
        <v>649</v>
      </c>
      <c r="F196" t="s">
        <v>31</v>
      </c>
      <c r="G196" t="s">
        <v>38</v>
      </c>
      <c r="H196" t="s">
        <v>32</v>
      </c>
      <c r="I196">
        <v>3301</v>
      </c>
      <c r="J196">
        <v>0</v>
      </c>
      <c r="K196">
        <v>1</v>
      </c>
      <c r="L196">
        <v>1</v>
      </c>
      <c r="M196">
        <v>0</v>
      </c>
      <c r="N196">
        <v>1</v>
      </c>
      <c r="O196" s="1">
        <v>43909</v>
      </c>
      <c r="S196">
        <v>0</v>
      </c>
      <c r="T196">
        <v>0</v>
      </c>
      <c r="U196">
        <v>0</v>
      </c>
      <c r="V196">
        <v>0</v>
      </c>
      <c r="W196">
        <v>1</v>
      </c>
      <c r="X196">
        <v>1</v>
      </c>
      <c r="Y196">
        <v>0</v>
      </c>
      <c r="Z196">
        <v>1</v>
      </c>
      <c r="AA196" t="s">
        <v>33</v>
      </c>
    </row>
    <row r="197" spans="1:27" x14ac:dyDescent="0.25">
      <c r="A197" t="s">
        <v>650</v>
      </c>
      <c r="B197">
        <v>11</v>
      </c>
      <c r="C197" t="s">
        <v>651</v>
      </c>
      <c r="D197" t="s">
        <v>652</v>
      </c>
      <c r="E197" t="s">
        <v>653</v>
      </c>
      <c r="F197" t="s">
        <v>85</v>
      </c>
      <c r="G197" t="s">
        <v>38</v>
      </c>
      <c r="H197" t="s">
        <v>32</v>
      </c>
      <c r="I197">
        <v>0</v>
      </c>
      <c r="J197">
        <v>0</v>
      </c>
      <c r="K197">
        <v>1</v>
      </c>
      <c r="L197">
        <v>1</v>
      </c>
      <c r="M197">
        <v>0</v>
      </c>
      <c r="N197">
        <v>1</v>
      </c>
      <c r="O197" s="1">
        <v>38891</v>
      </c>
      <c r="P197" s="1">
        <v>39965</v>
      </c>
      <c r="S197">
        <v>0</v>
      </c>
      <c r="T197">
        <v>0</v>
      </c>
      <c r="U197">
        <v>0</v>
      </c>
      <c r="V197">
        <v>0</v>
      </c>
      <c r="W197">
        <v>1</v>
      </c>
      <c r="X197">
        <v>1</v>
      </c>
      <c r="Y197">
        <v>1</v>
      </c>
      <c r="Z197">
        <v>0</v>
      </c>
      <c r="AA197" t="s">
        <v>39</v>
      </c>
    </row>
    <row r="198" spans="1:27" x14ac:dyDescent="0.25">
      <c r="A198" t="s">
        <v>650</v>
      </c>
      <c r="B198">
        <v>27</v>
      </c>
      <c r="C198" t="s">
        <v>654</v>
      </c>
      <c r="D198" t="s">
        <v>655</v>
      </c>
      <c r="E198" t="s">
        <v>656</v>
      </c>
      <c r="F198" t="s">
        <v>31</v>
      </c>
      <c r="G198" t="s">
        <v>38</v>
      </c>
      <c r="H198" t="s">
        <v>32</v>
      </c>
      <c r="I198">
        <v>0.14000000000000001</v>
      </c>
      <c r="J198">
        <v>0</v>
      </c>
      <c r="K198">
        <v>4</v>
      </c>
      <c r="L198">
        <v>4</v>
      </c>
      <c r="M198">
        <v>0</v>
      </c>
      <c r="N198">
        <v>4</v>
      </c>
      <c r="O198" s="1">
        <v>41577</v>
      </c>
      <c r="P198" s="1">
        <v>42248</v>
      </c>
      <c r="S198">
        <v>0</v>
      </c>
      <c r="T198">
        <v>0</v>
      </c>
      <c r="U198">
        <v>0</v>
      </c>
      <c r="V198">
        <v>0</v>
      </c>
      <c r="W198">
        <v>4</v>
      </c>
      <c r="X198">
        <v>4</v>
      </c>
      <c r="Y198">
        <v>1</v>
      </c>
      <c r="Z198">
        <v>3</v>
      </c>
      <c r="AA198" t="s">
        <v>39</v>
      </c>
    </row>
    <row r="199" spans="1:27" x14ac:dyDescent="0.25">
      <c r="A199" t="s">
        <v>650</v>
      </c>
      <c r="C199" t="s">
        <v>657</v>
      </c>
      <c r="D199" t="s">
        <v>658</v>
      </c>
      <c r="E199" t="s">
        <v>659</v>
      </c>
      <c r="F199" t="s">
        <v>31</v>
      </c>
      <c r="G199" t="s">
        <v>38</v>
      </c>
      <c r="H199" t="s">
        <v>32</v>
      </c>
      <c r="I199">
        <v>0.02</v>
      </c>
      <c r="J199">
        <v>0</v>
      </c>
      <c r="K199">
        <v>1</v>
      </c>
      <c r="L199">
        <v>1</v>
      </c>
      <c r="M199">
        <v>0</v>
      </c>
      <c r="N199">
        <v>1</v>
      </c>
      <c r="O199" s="1">
        <v>42453</v>
      </c>
      <c r="P199" s="1">
        <v>42912</v>
      </c>
      <c r="S199">
        <v>0</v>
      </c>
      <c r="T199">
        <v>0</v>
      </c>
      <c r="U199">
        <v>0</v>
      </c>
      <c r="V199">
        <v>0</v>
      </c>
      <c r="W199">
        <v>1</v>
      </c>
      <c r="X199">
        <v>1</v>
      </c>
      <c r="Y199">
        <v>1</v>
      </c>
      <c r="Z199">
        <v>0</v>
      </c>
      <c r="AA199" t="s">
        <v>39</v>
      </c>
    </row>
    <row r="200" spans="1:27" x14ac:dyDescent="0.25">
      <c r="A200" t="s">
        <v>650</v>
      </c>
      <c r="C200" t="s">
        <v>660</v>
      </c>
      <c r="D200" t="s">
        <v>661</v>
      </c>
      <c r="E200" t="s">
        <v>227</v>
      </c>
      <c r="F200" t="s">
        <v>31</v>
      </c>
      <c r="G200" t="s">
        <v>32</v>
      </c>
      <c r="H200" t="s">
        <v>32</v>
      </c>
      <c r="I200">
        <v>0.15</v>
      </c>
      <c r="J200">
        <v>0</v>
      </c>
      <c r="K200">
        <v>4</v>
      </c>
      <c r="L200">
        <v>4</v>
      </c>
      <c r="M200">
        <v>0</v>
      </c>
      <c r="N200">
        <v>4</v>
      </c>
      <c r="O200" s="1">
        <v>42475</v>
      </c>
      <c r="P200" s="1">
        <v>43649</v>
      </c>
      <c r="Q200" s="1">
        <v>43649</v>
      </c>
      <c r="S200">
        <v>4</v>
      </c>
      <c r="T200">
        <v>4</v>
      </c>
      <c r="U200">
        <v>4</v>
      </c>
      <c r="V200">
        <v>4</v>
      </c>
      <c r="W200">
        <v>0</v>
      </c>
      <c r="X200">
        <v>0</v>
      </c>
      <c r="Y200">
        <v>0</v>
      </c>
      <c r="Z200">
        <v>0</v>
      </c>
      <c r="AA200" t="s">
        <v>103</v>
      </c>
    </row>
    <row r="201" spans="1:27" x14ac:dyDescent="0.25">
      <c r="A201" t="s">
        <v>650</v>
      </c>
      <c r="C201" t="s">
        <v>662</v>
      </c>
      <c r="D201" t="s">
        <v>663</v>
      </c>
      <c r="E201" t="s">
        <v>664</v>
      </c>
      <c r="F201" t="s">
        <v>31</v>
      </c>
      <c r="G201" t="s">
        <v>32</v>
      </c>
      <c r="H201" t="s">
        <v>38</v>
      </c>
      <c r="I201">
        <v>0.08</v>
      </c>
      <c r="J201">
        <v>0</v>
      </c>
      <c r="K201">
        <v>1</v>
      </c>
      <c r="L201">
        <v>1</v>
      </c>
      <c r="M201">
        <v>0</v>
      </c>
      <c r="N201">
        <v>1</v>
      </c>
      <c r="O201" s="1">
        <v>42541</v>
      </c>
      <c r="S201">
        <v>0</v>
      </c>
      <c r="T201">
        <v>0</v>
      </c>
      <c r="U201">
        <v>0</v>
      </c>
      <c r="V201">
        <v>0</v>
      </c>
      <c r="W201">
        <v>0</v>
      </c>
      <c r="X201">
        <v>0</v>
      </c>
      <c r="Y201">
        <v>0</v>
      </c>
      <c r="Z201">
        <v>0</v>
      </c>
      <c r="AA201" t="s">
        <v>33</v>
      </c>
    </row>
    <row r="202" spans="1:27" x14ac:dyDescent="0.25">
      <c r="A202" t="s">
        <v>650</v>
      </c>
      <c r="C202" t="s">
        <v>665</v>
      </c>
      <c r="D202" t="s">
        <v>666</v>
      </c>
      <c r="E202" t="s">
        <v>667</v>
      </c>
      <c r="F202" t="s">
        <v>31</v>
      </c>
      <c r="G202" t="s">
        <v>32</v>
      </c>
      <c r="H202" t="s">
        <v>32</v>
      </c>
      <c r="I202">
        <v>0.42</v>
      </c>
      <c r="J202">
        <v>0</v>
      </c>
      <c r="K202">
        <v>1</v>
      </c>
      <c r="L202">
        <v>1</v>
      </c>
      <c r="M202">
        <v>0</v>
      </c>
      <c r="N202">
        <v>1</v>
      </c>
      <c r="O202" s="1">
        <v>42542</v>
      </c>
      <c r="S202">
        <v>0</v>
      </c>
      <c r="T202">
        <v>0</v>
      </c>
      <c r="U202">
        <v>0</v>
      </c>
      <c r="V202">
        <v>0</v>
      </c>
      <c r="W202">
        <v>0</v>
      </c>
      <c r="X202">
        <v>0</v>
      </c>
      <c r="Y202">
        <v>0</v>
      </c>
      <c r="Z202">
        <v>0</v>
      </c>
      <c r="AA202" t="s">
        <v>33</v>
      </c>
    </row>
    <row r="203" spans="1:27" x14ac:dyDescent="0.25">
      <c r="A203" t="s">
        <v>650</v>
      </c>
      <c r="C203" t="s">
        <v>668</v>
      </c>
      <c r="D203" t="s">
        <v>669</v>
      </c>
      <c r="E203" t="s">
        <v>670</v>
      </c>
      <c r="F203" t="s">
        <v>31</v>
      </c>
      <c r="G203" t="s">
        <v>32</v>
      </c>
      <c r="H203" t="s">
        <v>32</v>
      </c>
      <c r="I203">
        <v>10.68</v>
      </c>
      <c r="J203">
        <v>0</v>
      </c>
      <c r="K203">
        <v>2</v>
      </c>
      <c r="L203">
        <v>2</v>
      </c>
      <c r="M203">
        <v>0</v>
      </c>
      <c r="N203">
        <v>2</v>
      </c>
      <c r="O203" s="1">
        <v>42681</v>
      </c>
      <c r="P203" s="1">
        <v>43623</v>
      </c>
      <c r="S203">
        <v>0</v>
      </c>
      <c r="T203">
        <v>0</v>
      </c>
      <c r="U203">
        <v>0</v>
      </c>
      <c r="V203">
        <v>0</v>
      </c>
      <c r="W203">
        <v>2</v>
      </c>
      <c r="X203">
        <v>2</v>
      </c>
      <c r="Y203">
        <v>2</v>
      </c>
      <c r="Z203">
        <v>0</v>
      </c>
      <c r="AA203" t="s">
        <v>39</v>
      </c>
    </row>
    <row r="204" spans="1:27" x14ac:dyDescent="0.25">
      <c r="A204" t="s">
        <v>650</v>
      </c>
      <c r="C204" t="s">
        <v>671</v>
      </c>
      <c r="D204" t="s">
        <v>672</v>
      </c>
      <c r="E204" t="s">
        <v>673</v>
      </c>
      <c r="F204" t="s">
        <v>85</v>
      </c>
      <c r="G204" t="s">
        <v>32</v>
      </c>
      <c r="H204" t="s">
        <v>32</v>
      </c>
      <c r="I204">
        <v>2.5299999999999998</v>
      </c>
      <c r="J204">
        <v>0</v>
      </c>
      <c r="K204">
        <v>1</v>
      </c>
      <c r="L204">
        <v>1</v>
      </c>
      <c r="M204">
        <v>0</v>
      </c>
      <c r="N204">
        <v>1</v>
      </c>
      <c r="O204" s="1">
        <v>42725</v>
      </c>
      <c r="P204" s="1">
        <v>43312</v>
      </c>
      <c r="S204">
        <v>0</v>
      </c>
      <c r="T204">
        <v>0</v>
      </c>
      <c r="U204">
        <v>0</v>
      </c>
      <c r="V204">
        <v>0</v>
      </c>
      <c r="W204">
        <v>1</v>
      </c>
      <c r="X204">
        <v>1</v>
      </c>
      <c r="Y204">
        <v>1</v>
      </c>
      <c r="Z204">
        <v>0</v>
      </c>
      <c r="AA204" t="s">
        <v>39</v>
      </c>
    </row>
    <row r="205" spans="1:27" x14ac:dyDescent="0.25">
      <c r="A205" t="s">
        <v>650</v>
      </c>
      <c r="C205" t="s">
        <v>674</v>
      </c>
      <c r="D205" t="s">
        <v>675</v>
      </c>
      <c r="E205" t="s">
        <v>676</v>
      </c>
      <c r="F205" t="s">
        <v>31</v>
      </c>
      <c r="G205" t="s">
        <v>32</v>
      </c>
      <c r="H205" t="s">
        <v>32</v>
      </c>
      <c r="I205">
        <v>5.81</v>
      </c>
      <c r="J205">
        <v>0</v>
      </c>
      <c r="K205">
        <v>1</v>
      </c>
      <c r="L205">
        <v>1</v>
      </c>
      <c r="M205">
        <v>0</v>
      </c>
      <c r="N205">
        <v>1</v>
      </c>
      <c r="O205" s="1">
        <v>42846</v>
      </c>
      <c r="S205">
        <v>0</v>
      </c>
      <c r="T205">
        <v>0</v>
      </c>
      <c r="U205">
        <v>0</v>
      </c>
      <c r="V205">
        <v>0</v>
      </c>
      <c r="W205">
        <v>1</v>
      </c>
      <c r="X205">
        <v>1</v>
      </c>
      <c r="Y205">
        <v>0</v>
      </c>
      <c r="Z205">
        <v>1</v>
      </c>
      <c r="AA205" t="s">
        <v>33</v>
      </c>
    </row>
    <row r="206" spans="1:27" x14ac:dyDescent="0.25">
      <c r="A206" t="s">
        <v>650</v>
      </c>
      <c r="C206" t="s">
        <v>677</v>
      </c>
      <c r="D206" t="s">
        <v>678</v>
      </c>
      <c r="E206" t="s">
        <v>679</v>
      </c>
      <c r="F206" t="s">
        <v>31</v>
      </c>
      <c r="G206" t="s">
        <v>32</v>
      </c>
      <c r="H206" t="s">
        <v>32</v>
      </c>
      <c r="I206">
        <v>6.16</v>
      </c>
      <c r="J206">
        <v>0</v>
      </c>
      <c r="K206">
        <v>1</v>
      </c>
      <c r="L206">
        <v>1</v>
      </c>
      <c r="M206">
        <v>0</v>
      </c>
      <c r="N206">
        <v>1</v>
      </c>
      <c r="O206" s="1">
        <v>42956</v>
      </c>
      <c r="S206">
        <v>0</v>
      </c>
      <c r="T206">
        <v>0</v>
      </c>
      <c r="U206">
        <v>0</v>
      </c>
      <c r="V206">
        <v>0</v>
      </c>
      <c r="W206">
        <v>1</v>
      </c>
      <c r="X206">
        <v>1</v>
      </c>
      <c r="Y206">
        <v>0</v>
      </c>
      <c r="Z206">
        <v>1</v>
      </c>
      <c r="AA206" t="s">
        <v>33</v>
      </c>
    </row>
    <row r="207" spans="1:27" x14ac:dyDescent="0.25">
      <c r="A207" t="s">
        <v>650</v>
      </c>
      <c r="C207" t="s">
        <v>680</v>
      </c>
      <c r="D207" t="s">
        <v>681</v>
      </c>
      <c r="E207" t="s">
        <v>682</v>
      </c>
      <c r="F207" t="s">
        <v>31</v>
      </c>
      <c r="G207" t="s">
        <v>32</v>
      </c>
      <c r="H207" t="s">
        <v>32</v>
      </c>
      <c r="I207">
        <v>995</v>
      </c>
      <c r="J207">
        <v>0</v>
      </c>
      <c r="K207">
        <v>2</v>
      </c>
      <c r="L207">
        <v>2</v>
      </c>
      <c r="M207">
        <v>0</v>
      </c>
      <c r="N207">
        <v>2</v>
      </c>
      <c r="O207" s="1">
        <v>43083</v>
      </c>
      <c r="P207" s="1">
        <v>43633</v>
      </c>
      <c r="S207">
        <v>0</v>
      </c>
      <c r="T207">
        <v>0</v>
      </c>
      <c r="U207">
        <v>0</v>
      </c>
      <c r="V207">
        <v>0</v>
      </c>
      <c r="W207">
        <v>2</v>
      </c>
      <c r="X207">
        <v>2</v>
      </c>
      <c r="Y207">
        <v>2</v>
      </c>
      <c r="Z207">
        <v>0</v>
      </c>
      <c r="AA207" t="s">
        <v>39</v>
      </c>
    </row>
    <row r="208" spans="1:27" x14ac:dyDescent="0.25">
      <c r="A208" t="s">
        <v>650</v>
      </c>
      <c r="C208" t="s">
        <v>683</v>
      </c>
      <c r="D208" t="s">
        <v>684</v>
      </c>
      <c r="E208" t="s">
        <v>685</v>
      </c>
      <c r="F208" t="s">
        <v>31</v>
      </c>
      <c r="G208" t="s">
        <v>32</v>
      </c>
      <c r="H208" t="s">
        <v>32</v>
      </c>
      <c r="I208">
        <v>207</v>
      </c>
      <c r="J208">
        <v>0</v>
      </c>
      <c r="K208">
        <v>1</v>
      </c>
      <c r="L208">
        <v>1</v>
      </c>
      <c r="M208">
        <v>0</v>
      </c>
      <c r="N208">
        <v>1</v>
      </c>
      <c r="O208" s="1">
        <v>43166</v>
      </c>
      <c r="S208">
        <v>0</v>
      </c>
      <c r="T208">
        <v>0</v>
      </c>
      <c r="U208">
        <v>0</v>
      </c>
      <c r="V208">
        <v>0</v>
      </c>
      <c r="W208">
        <v>1</v>
      </c>
      <c r="X208">
        <v>1</v>
      </c>
      <c r="Y208">
        <v>0</v>
      </c>
      <c r="Z208">
        <v>1</v>
      </c>
      <c r="AA208" t="s">
        <v>33</v>
      </c>
    </row>
    <row r="209" spans="1:27" x14ac:dyDescent="0.25">
      <c r="A209" t="s">
        <v>650</v>
      </c>
      <c r="C209" t="s">
        <v>686</v>
      </c>
      <c r="D209" t="s">
        <v>687</v>
      </c>
      <c r="E209" t="s">
        <v>688</v>
      </c>
      <c r="F209" t="s">
        <v>31</v>
      </c>
      <c r="G209" t="s">
        <v>38</v>
      </c>
      <c r="H209" t="s">
        <v>32</v>
      </c>
      <c r="I209">
        <v>1984</v>
      </c>
      <c r="J209">
        <v>0</v>
      </c>
      <c r="K209">
        <v>1</v>
      </c>
      <c r="L209">
        <v>1</v>
      </c>
      <c r="M209">
        <v>1</v>
      </c>
      <c r="N209">
        <v>0</v>
      </c>
      <c r="O209" s="1">
        <v>43328</v>
      </c>
      <c r="S209">
        <v>0</v>
      </c>
      <c r="T209">
        <v>0</v>
      </c>
      <c r="U209">
        <v>0</v>
      </c>
      <c r="V209">
        <v>0</v>
      </c>
      <c r="W209">
        <v>0</v>
      </c>
      <c r="X209">
        <v>0</v>
      </c>
      <c r="Y209">
        <v>0</v>
      </c>
      <c r="Z209">
        <v>0</v>
      </c>
      <c r="AA209" t="s">
        <v>33</v>
      </c>
    </row>
    <row r="210" spans="1:27" x14ac:dyDescent="0.25">
      <c r="A210" t="s">
        <v>650</v>
      </c>
      <c r="C210" t="s">
        <v>689</v>
      </c>
      <c r="D210" t="s">
        <v>690</v>
      </c>
      <c r="E210" t="s">
        <v>691</v>
      </c>
      <c r="F210" t="s">
        <v>31</v>
      </c>
      <c r="G210" t="s">
        <v>38</v>
      </c>
      <c r="H210" t="s">
        <v>32</v>
      </c>
      <c r="I210">
        <v>485</v>
      </c>
      <c r="J210">
        <v>0</v>
      </c>
      <c r="K210">
        <v>1</v>
      </c>
      <c r="L210">
        <v>1</v>
      </c>
      <c r="M210">
        <v>0</v>
      </c>
      <c r="N210">
        <v>1</v>
      </c>
      <c r="O210" s="1">
        <v>43370</v>
      </c>
      <c r="S210">
        <v>0</v>
      </c>
      <c r="T210">
        <v>0</v>
      </c>
      <c r="U210">
        <v>0</v>
      </c>
      <c r="V210">
        <v>0</v>
      </c>
      <c r="W210">
        <v>1</v>
      </c>
      <c r="X210">
        <v>1</v>
      </c>
      <c r="Y210">
        <v>0</v>
      </c>
      <c r="Z210">
        <v>1</v>
      </c>
      <c r="AA210" t="s">
        <v>33</v>
      </c>
    </row>
    <row r="211" spans="1:27" x14ac:dyDescent="0.25">
      <c r="A211" t="s">
        <v>650</v>
      </c>
      <c r="C211" t="s">
        <v>692</v>
      </c>
      <c r="D211" t="s">
        <v>693</v>
      </c>
      <c r="E211" t="s">
        <v>694</v>
      </c>
      <c r="F211" t="s">
        <v>31</v>
      </c>
      <c r="G211" t="s">
        <v>32</v>
      </c>
      <c r="H211" t="s">
        <v>32</v>
      </c>
      <c r="I211">
        <v>802</v>
      </c>
      <c r="J211">
        <v>0</v>
      </c>
      <c r="K211">
        <v>1</v>
      </c>
      <c r="L211">
        <v>1</v>
      </c>
      <c r="M211">
        <v>0</v>
      </c>
      <c r="N211">
        <v>1</v>
      </c>
      <c r="O211" s="1">
        <v>43411</v>
      </c>
      <c r="S211">
        <v>0</v>
      </c>
      <c r="T211">
        <v>0</v>
      </c>
      <c r="U211">
        <v>0</v>
      </c>
      <c r="V211">
        <v>0</v>
      </c>
      <c r="W211">
        <v>1</v>
      </c>
      <c r="X211">
        <v>1</v>
      </c>
      <c r="Y211">
        <v>0</v>
      </c>
      <c r="Z211">
        <v>1</v>
      </c>
      <c r="AA211" t="s">
        <v>33</v>
      </c>
    </row>
    <row r="212" spans="1:27" x14ac:dyDescent="0.25">
      <c r="A212" t="s">
        <v>650</v>
      </c>
      <c r="C212" t="s">
        <v>695</v>
      </c>
      <c r="D212" t="s">
        <v>696</v>
      </c>
      <c r="E212" t="s">
        <v>697</v>
      </c>
      <c r="F212" t="s">
        <v>31</v>
      </c>
      <c r="G212" t="s">
        <v>38</v>
      </c>
      <c r="H212" t="s">
        <v>32</v>
      </c>
      <c r="I212">
        <v>689</v>
      </c>
      <c r="J212">
        <v>0</v>
      </c>
      <c r="K212">
        <v>2</v>
      </c>
      <c r="L212">
        <v>2</v>
      </c>
      <c r="M212">
        <v>1</v>
      </c>
      <c r="N212">
        <v>1</v>
      </c>
      <c r="O212" s="1">
        <v>43430</v>
      </c>
      <c r="P212" s="1">
        <v>43472</v>
      </c>
      <c r="S212">
        <v>0</v>
      </c>
      <c r="T212">
        <v>0</v>
      </c>
      <c r="U212">
        <v>0</v>
      </c>
      <c r="V212">
        <v>0</v>
      </c>
      <c r="W212">
        <v>2</v>
      </c>
      <c r="X212">
        <v>1</v>
      </c>
      <c r="Y212">
        <v>2</v>
      </c>
      <c r="Z212">
        <v>0</v>
      </c>
      <c r="AA212" t="s">
        <v>39</v>
      </c>
    </row>
    <row r="213" spans="1:27" x14ac:dyDescent="0.25">
      <c r="A213" t="s">
        <v>650</v>
      </c>
      <c r="C213" t="s">
        <v>698</v>
      </c>
      <c r="D213" t="s">
        <v>699</v>
      </c>
      <c r="E213" t="s">
        <v>700</v>
      </c>
      <c r="F213" t="s">
        <v>31</v>
      </c>
      <c r="G213" t="s">
        <v>32</v>
      </c>
      <c r="H213" t="s">
        <v>32</v>
      </c>
      <c r="I213">
        <v>55811</v>
      </c>
      <c r="J213">
        <v>0</v>
      </c>
      <c r="K213">
        <v>117</v>
      </c>
      <c r="L213">
        <v>117</v>
      </c>
      <c r="M213">
        <v>0</v>
      </c>
      <c r="N213">
        <v>117</v>
      </c>
      <c r="O213" s="1">
        <v>43530</v>
      </c>
      <c r="S213">
        <v>0</v>
      </c>
      <c r="T213">
        <v>0</v>
      </c>
      <c r="U213">
        <v>0</v>
      </c>
      <c r="V213">
        <v>0</v>
      </c>
      <c r="W213">
        <v>117</v>
      </c>
      <c r="X213">
        <v>117</v>
      </c>
      <c r="Y213">
        <v>0</v>
      </c>
      <c r="Z213">
        <v>117</v>
      </c>
      <c r="AA213" t="s">
        <v>33</v>
      </c>
    </row>
    <row r="214" spans="1:27" x14ac:dyDescent="0.25">
      <c r="A214" t="s">
        <v>650</v>
      </c>
      <c r="C214" t="s">
        <v>701</v>
      </c>
      <c r="D214" t="s">
        <v>702</v>
      </c>
      <c r="E214" t="s">
        <v>703</v>
      </c>
      <c r="F214" t="s">
        <v>31</v>
      </c>
      <c r="G214" t="s">
        <v>32</v>
      </c>
      <c r="H214" t="s">
        <v>38</v>
      </c>
      <c r="I214">
        <v>664</v>
      </c>
      <c r="J214">
        <v>0</v>
      </c>
      <c r="K214">
        <v>1</v>
      </c>
      <c r="L214">
        <v>1</v>
      </c>
      <c r="M214">
        <v>0</v>
      </c>
      <c r="N214">
        <v>1</v>
      </c>
      <c r="O214" s="1">
        <v>43539</v>
      </c>
      <c r="S214">
        <v>0</v>
      </c>
      <c r="T214">
        <v>0</v>
      </c>
      <c r="U214">
        <v>0</v>
      </c>
      <c r="V214">
        <v>0</v>
      </c>
      <c r="W214">
        <v>1</v>
      </c>
      <c r="X214">
        <v>1</v>
      </c>
      <c r="Y214">
        <v>0</v>
      </c>
      <c r="Z214">
        <v>1</v>
      </c>
      <c r="AA214" t="s">
        <v>33</v>
      </c>
    </row>
    <row r="215" spans="1:27" x14ac:dyDescent="0.25">
      <c r="A215" t="s">
        <v>650</v>
      </c>
      <c r="C215" t="s">
        <v>704</v>
      </c>
      <c r="D215" t="s">
        <v>705</v>
      </c>
      <c r="E215" t="s">
        <v>706</v>
      </c>
      <c r="F215" t="s">
        <v>85</v>
      </c>
      <c r="G215" t="s">
        <v>38</v>
      </c>
      <c r="H215" t="s">
        <v>32</v>
      </c>
      <c r="I215">
        <v>576</v>
      </c>
      <c r="J215">
        <v>0</v>
      </c>
      <c r="K215">
        <v>1</v>
      </c>
      <c r="L215">
        <v>1</v>
      </c>
      <c r="M215">
        <v>0</v>
      </c>
      <c r="N215">
        <v>1</v>
      </c>
      <c r="O215" s="1">
        <v>43552</v>
      </c>
      <c r="S215">
        <v>0</v>
      </c>
      <c r="T215">
        <v>0</v>
      </c>
      <c r="U215">
        <v>0</v>
      </c>
      <c r="V215">
        <v>0</v>
      </c>
      <c r="W215">
        <v>1</v>
      </c>
      <c r="X215">
        <v>1</v>
      </c>
      <c r="Y215">
        <v>0</v>
      </c>
      <c r="Z215">
        <v>1</v>
      </c>
      <c r="AA215" t="s">
        <v>33</v>
      </c>
    </row>
    <row r="216" spans="1:27" x14ac:dyDescent="0.25">
      <c r="A216" t="s">
        <v>650</v>
      </c>
      <c r="C216" t="s">
        <v>707</v>
      </c>
      <c r="D216" t="s">
        <v>708</v>
      </c>
      <c r="E216" t="s">
        <v>709</v>
      </c>
      <c r="F216" t="s">
        <v>31</v>
      </c>
      <c r="G216" t="s">
        <v>32</v>
      </c>
      <c r="H216" t="s">
        <v>32</v>
      </c>
      <c r="I216">
        <v>29216</v>
      </c>
      <c r="J216">
        <v>0</v>
      </c>
      <c r="K216">
        <v>45</v>
      </c>
      <c r="L216">
        <v>45</v>
      </c>
      <c r="M216">
        <v>0</v>
      </c>
      <c r="N216">
        <v>45</v>
      </c>
      <c r="O216" s="1">
        <v>43608</v>
      </c>
      <c r="S216">
        <v>0</v>
      </c>
      <c r="T216">
        <v>0</v>
      </c>
      <c r="U216">
        <v>0</v>
      </c>
      <c r="V216">
        <v>0</v>
      </c>
      <c r="W216">
        <v>45</v>
      </c>
      <c r="X216">
        <v>45</v>
      </c>
      <c r="Y216">
        <v>0</v>
      </c>
      <c r="Z216">
        <v>45</v>
      </c>
      <c r="AA216" t="s">
        <v>33</v>
      </c>
    </row>
    <row r="217" spans="1:27" x14ac:dyDescent="0.25">
      <c r="A217" t="s">
        <v>650</v>
      </c>
      <c r="C217" t="s">
        <v>710</v>
      </c>
      <c r="D217" t="s">
        <v>711</v>
      </c>
      <c r="E217" t="s">
        <v>712</v>
      </c>
      <c r="F217" t="s">
        <v>31</v>
      </c>
      <c r="G217" t="s">
        <v>32</v>
      </c>
      <c r="H217" t="s">
        <v>32</v>
      </c>
      <c r="I217">
        <v>515</v>
      </c>
      <c r="J217">
        <v>0</v>
      </c>
      <c r="K217">
        <v>1</v>
      </c>
      <c r="L217">
        <v>1</v>
      </c>
      <c r="M217">
        <v>0</v>
      </c>
      <c r="N217">
        <v>1</v>
      </c>
      <c r="O217" s="1">
        <v>43665</v>
      </c>
      <c r="S217">
        <v>0</v>
      </c>
      <c r="T217">
        <v>0</v>
      </c>
      <c r="U217">
        <v>0</v>
      </c>
      <c r="V217">
        <v>0</v>
      </c>
      <c r="W217">
        <v>1</v>
      </c>
      <c r="X217">
        <v>1</v>
      </c>
      <c r="Y217">
        <v>0</v>
      </c>
      <c r="Z217">
        <v>1</v>
      </c>
      <c r="AA217" t="s">
        <v>33</v>
      </c>
    </row>
    <row r="218" spans="1:27" x14ac:dyDescent="0.25">
      <c r="A218" t="s">
        <v>650</v>
      </c>
      <c r="C218" t="s">
        <v>713</v>
      </c>
      <c r="D218" t="s">
        <v>690</v>
      </c>
      <c r="E218" t="s">
        <v>714</v>
      </c>
      <c r="F218" t="s">
        <v>31</v>
      </c>
      <c r="G218" t="s">
        <v>32</v>
      </c>
      <c r="H218" t="s">
        <v>32</v>
      </c>
      <c r="I218">
        <v>485</v>
      </c>
      <c r="J218">
        <v>0</v>
      </c>
      <c r="K218">
        <v>1</v>
      </c>
      <c r="L218">
        <v>1</v>
      </c>
      <c r="M218">
        <v>0</v>
      </c>
      <c r="N218">
        <v>1</v>
      </c>
      <c r="O218" s="1">
        <v>43684</v>
      </c>
      <c r="P218" s="1">
        <v>43699</v>
      </c>
      <c r="S218">
        <v>0</v>
      </c>
      <c r="T218">
        <v>0</v>
      </c>
      <c r="U218">
        <v>0</v>
      </c>
      <c r="V218">
        <v>0</v>
      </c>
      <c r="W218">
        <v>1</v>
      </c>
      <c r="X218">
        <v>1</v>
      </c>
      <c r="Y218">
        <v>1</v>
      </c>
      <c r="Z218">
        <v>0</v>
      </c>
      <c r="AA218" t="s">
        <v>39</v>
      </c>
    </row>
    <row r="219" spans="1:27" x14ac:dyDescent="0.25">
      <c r="A219" t="s">
        <v>650</v>
      </c>
      <c r="C219" t="s">
        <v>715</v>
      </c>
      <c r="D219" t="s">
        <v>687</v>
      </c>
      <c r="E219" t="s">
        <v>716</v>
      </c>
      <c r="F219" t="s">
        <v>31</v>
      </c>
      <c r="G219" t="s">
        <v>38</v>
      </c>
      <c r="H219" t="s">
        <v>32</v>
      </c>
      <c r="I219">
        <v>3726</v>
      </c>
      <c r="J219">
        <v>0</v>
      </c>
      <c r="K219">
        <v>1</v>
      </c>
      <c r="L219">
        <v>1</v>
      </c>
      <c r="M219">
        <v>1</v>
      </c>
      <c r="N219">
        <v>0</v>
      </c>
      <c r="O219" s="1">
        <v>43685</v>
      </c>
      <c r="S219">
        <v>0</v>
      </c>
      <c r="T219">
        <v>0</v>
      </c>
      <c r="U219">
        <v>0</v>
      </c>
      <c r="V219">
        <v>0</v>
      </c>
      <c r="W219">
        <v>1</v>
      </c>
      <c r="X219">
        <v>0</v>
      </c>
      <c r="Y219">
        <v>0</v>
      </c>
      <c r="Z219">
        <v>1</v>
      </c>
      <c r="AA219" t="s">
        <v>33</v>
      </c>
    </row>
    <row r="220" spans="1:27" x14ac:dyDescent="0.25">
      <c r="A220" t="s">
        <v>650</v>
      </c>
      <c r="C220" t="s">
        <v>717</v>
      </c>
      <c r="D220" t="s">
        <v>718</v>
      </c>
      <c r="E220" t="s">
        <v>719</v>
      </c>
      <c r="F220" t="s">
        <v>31</v>
      </c>
      <c r="G220" t="s">
        <v>32</v>
      </c>
      <c r="H220" t="s">
        <v>32</v>
      </c>
      <c r="I220">
        <v>897</v>
      </c>
      <c r="J220">
        <v>0</v>
      </c>
      <c r="K220">
        <v>2</v>
      </c>
      <c r="L220">
        <v>1</v>
      </c>
      <c r="M220">
        <v>0</v>
      </c>
      <c r="N220">
        <v>1</v>
      </c>
      <c r="O220" s="1">
        <v>43727</v>
      </c>
      <c r="S220">
        <v>0</v>
      </c>
      <c r="T220">
        <v>0</v>
      </c>
      <c r="U220">
        <v>0</v>
      </c>
      <c r="V220">
        <v>0</v>
      </c>
      <c r="W220">
        <v>1</v>
      </c>
      <c r="X220">
        <v>1</v>
      </c>
      <c r="Y220">
        <v>0</v>
      </c>
      <c r="Z220">
        <v>1</v>
      </c>
      <c r="AA220" t="s">
        <v>33</v>
      </c>
    </row>
    <row r="221" spans="1:27" x14ac:dyDescent="0.25">
      <c r="A221" t="s">
        <v>650</v>
      </c>
      <c r="C221" t="s">
        <v>720</v>
      </c>
      <c r="D221" t="s">
        <v>721</v>
      </c>
      <c r="E221" t="s">
        <v>722</v>
      </c>
      <c r="F221" t="s">
        <v>85</v>
      </c>
      <c r="G221" t="s">
        <v>38</v>
      </c>
      <c r="H221" t="s">
        <v>32</v>
      </c>
      <c r="I221">
        <v>2935</v>
      </c>
      <c r="J221">
        <v>0</v>
      </c>
      <c r="K221">
        <v>1</v>
      </c>
      <c r="L221">
        <v>1</v>
      </c>
      <c r="M221">
        <v>0</v>
      </c>
      <c r="N221">
        <v>1</v>
      </c>
      <c r="O221" s="1">
        <v>43728</v>
      </c>
      <c r="S221">
        <v>0</v>
      </c>
      <c r="T221">
        <v>0</v>
      </c>
      <c r="U221">
        <v>0</v>
      </c>
      <c r="V221">
        <v>0</v>
      </c>
      <c r="W221">
        <v>1</v>
      </c>
      <c r="X221">
        <v>1</v>
      </c>
      <c r="Y221">
        <v>0</v>
      </c>
      <c r="Z221">
        <v>1</v>
      </c>
      <c r="AA221" t="s">
        <v>33</v>
      </c>
    </row>
    <row r="222" spans="1:27" x14ac:dyDescent="0.25">
      <c r="A222" t="s">
        <v>650</v>
      </c>
      <c r="C222" t="s">
        <v>723</v>
      </c>
      <c r="D222" t="s">
        <v>724</v>
      </c>
      <c r="E222" t="s">
        <v>725</v>
      </c>
      <c r="F222" t="s">
        <v>31</v>
      </c>
      <c r="G222" t="s">
        <v>32</v>
      </c>
      <c r="H222" t="s">
        <v>32</v>
      </c>
      <c r="I222">
        <v>528</v>
      </c>
      <c r="J222">
        <v>0</v>
      </c>
      <c r="K222">
        <v>2</v>
      </c>
      <c r="L222">
        <v>2</v>
      </c>
      <c r="M222">
        <v>0</v>
      </c>
      <c r="N222">
        <v>2</v>
      </c>
      <c r="O222" s="1">
        <v>43738</v>
      </c>
      <c r="P222" s="1">
        <v>43160</v>
      </c>
      <c r="S222">
        <v>0</v>
      </c>
      <c r="T222">
        <v>0</v>
      </c>
      <c r="U222">
        <v>0</v>
      </c>
      <c r="V222">
        <v>0</v>
      </c>
      <c r="W222">
        <v>2</v>
      </c>
      <c r="X222">
        <v>2</v>
      </c>
      <c r="Y222">
        <v>2</v>
      </c>
      <c r="Z222">
        <v>0</v>
      </c>
      <c r="AA222" t="s">
        <v>39</v>
      </c>
    </row>
    <row r="223" spans="1:27" x14ac:dyDescent="0.25">
      <c r="A223" t="s">
        <v>650</v>
      </c>
      <c r="C223" t="s">
        <v>726</v>
      </c>
      <c r="D223" t="s">
        <v>727</v>
      </c>
      <c r="E223" t="s">
        <v>728</v>
      </c>
      <c r="F223" t="s">
        <v>31</v>
      </c>
      <c r="G223" t="s">
        <v>32</v>
      </c>
      <c r="H223" t="s">
        <v>32</v>
      </c>
      <c r="I223">
        <v>866</v>
      </c>
      <c r="J223">
        <v>0</v>
      </c>
      <c r="K223">
        <v>1</v>
      </c>
      <c r="L223">
        <v>1</v>
      </c>
      <c r="M223">
        <v>0</v>
      </c>
      <c r="N223">
        <v>1</v>
      </c>
      <c r="O223" s="1">
        <v>43788</v>
      </c>
      <c r="S223">
        <v>0</v>
      </c>
      <c r="T223">
        <v>0</v>
      </c>
      <c r="U223">
        <v>0</v>
      </c>
      <c r="V223">
        <v>0</v>
      </c>
      <c r="W223">
        <v>1</v>
      </c>
      <c r="X223">
        <v>1</v>
      </c>
      <c r="Y223">
        <v>0</v>
      </c>
      <c r="Z223">
        <v>1</v>
      </c>
      <c r="AA223" t="s">
        <v>33</v>
      </c>
    </row>
    <row r="224" spans="1:27" x14ac:dyDescent="0.25">
      <c r="A224" t="s">
        <v>650</v>
      </c>
      <c r="C224" t="s">
        <v>729</v>
      </c>
      <c r="D224" t="s">
        <v>730</v>
      </c>
      <c r="E224" t="s">
        <v>731</v>
      </c>
      <c r="F224" t="s">
        <v>31</v>
      </c>
      <c r="G224" t="s">
        <v>38</v>
      </c>
      <c r="H224" t="s">
        <v>32</v>
      </c>
      <c r="I224">
        <v>1974</v>
      </c>
      <c r="J224">
        <v>0</v>
      </c>
      <c r="K224">
        <v>3</v>
      </c>
      <c r="L224">
        <v>3</v>
      </c>
      <c r="M224">
        <v>0</v>
      </c>
      <c r="N224">
        <v>3</v>
      </c>
      <c r="O224" s="1">
        <v>43875</v>
      </c>
      <c r="S224">
        <v>0</v>
      </c>
      <c r="T224">
        <v>0</v>
      </c>
      <c r="U224">
        <v>0</v>
      </c>
      <c r="V224">
        <v>0</v>
      </c>
      <c r="W224">
        <v>3</v>
      </c>
      <c r="X224">
        <v>3</v>
      </c>
      <c r="Y224">
        <v>0</v>
      </c>
      <c r="Z224">
        <v>3</v>
      </c>
      <c r="AA224" t="s">
        <v>33</v>
      </c>
    </row>
    <row r="225" spans="1:27" x14ac:dyDescent="0.25">
      <c r="A225" t="s">
        <v>732</v>
      </c>
      <c r="B225">
        <v>21</v>
      </c>
      <c r="C225" t="s">
        <v>733</v>
      </c>
      <c r="D225" t="s">
        <v>734</v>
      </c>
      <c r="E225" t="s">
        <v>735</v>
      </c>
      <c r="F225" t="s">
        <v>31</v>
      </c>
      <c r="G225" t="s">
        <v>38</v>
      </c>
      <c r="H225" t="s">
        <v>32</v>
      </c>
      <c r="I225">
        <v>0.73</v>
      </c>
      <c r="J225">
        <v>0</v>
      </c>
      <c r="K225">
        <v>19</v>
      </c>
      <c r="L225">
        <v>19</v>
      </c>
      <c r="M225">
        <v>1</v>
      </c>
      <c r="N225">
        <v>18</v>
      </c>
      <c r="O225" s="1">
        <v>41264</v>
      </c>
      <c r="P225" s="1">
        <v>41364</v>
      </c>
      <c r="S225">
        <v>18</v>
      </c>
      <c r="T225">
        <v>17</v>
      </c>
      <c r="U225">
        <v>7</v>
      </c>
      <c r="V225">
        <v>7</v>
      </c>
      <c r="W225">
        <v>1</v>
      </c>
      <c r="X225">
        <v>1</v>
      </c>
      <c r="Y225">
        <v>1</v>
      </c>
      <c r="Z225">
        <v>0</v>
      </c>
      <c r="AA225" t="s">
        <v>39</v>
      </c>
    </row>
    <row r="226" spans="1:27" x14ac:dyDescent="0.25">
      <c r="A226" t="s">
        <v>732</v>
      </c>
      <c r="B226">
        <v>23</v>
      </c>
      <c r="C226" t="s">
        <v>736</v>
      </c>
      <c r="D226" t="s">
        <v>737</v>
      </c>
      <c r="E226" t="s">
        <v>738</v>
      </c>
      <c r="F226" t="s">
        <v>85</v>
      </c>
      <c r="G226" t="s">
        <v>38</v>
      </c>
      <c r="H226" t="s">
        <v>32</v>
      </c>
      <c r="I226">
        <v>0.3</v>
      </c>
      <c r="J226">
        <v>0</v>
      </c>
      <c r="K226">
        <v>4</v>
      </c>
      <c r="L226">
        <v>4</v>
      </c>
      <c r="M226">
        <v>0</v>
      </c>
      <c r="N226">
        <v>4</v>
      </c>
      <c r="O226" s="1">
        <v>41534</v>
      </c>
      <c r="P226" s="1">
        <v>42094</v>
      </c>
      <c r="Q226" s="1">
        <v>43790</v>
      </c>
      <c r="S226">
        <v>4</v>
      </c>
      <c r="T226">
        <v>4</v>
      </c>
      <c r="U226">
        <v>4</v>
      </c>
      <c r="V226">
        <v>4</v>
      </c>
      <c r="W226">
        <v>0</v>
      </c>
      <c r="X226">
        <v>0</v>
      </c>
      <c r="Y226">
        <v>0</v>
      </c>
      <c r="Z226">
        <v>0</v>
      </c>
      <c r="AA226" t="s">
        <v>103</v>
      </c>
    </row>
    <row r="227" spans="1:27" x14ac:dyDescent="0.25">
      <c r="A227" t="s">
        <v>732</v>
      </c>
      <c r="C227" t="s">
        <v>739</v>
      </c>
      <c r="D227" t="s">
        <v>740</v>
      </c>
      <c r="E227" t="s">
        <v>741</v>
      </c>
      <c r="F227" t="s">
        <v>31</v>
      </c>
      <c r="G227" t="s">
        <v>38</v>
      </c>
      <c r="H227" t="s">
        <v>32</v>
      </c>
      <c r="I227">
        <v>12.81</v>
      </c>
      <c r="J227">
        <v>0</v>
      </c>
      <c r="K227">
        <v>1</v>
      </c>
      <c r="L227">
        <v>1</v>
      </c>
      <c r="M227">
        <v>0</v>
      </c>
      <c r="N227">
        <v>1</v>
      </c>
      <c r="O227" s="1">
        <v>42951</v>
      </c>
      <c r="S227">
        <v>0</v>
      </c>
      <c r="T227">
        <v>0</v>
      </c>
      <c r="U227">
        <v>0</v>
      </c>
      <c r="V227">
        <v>0</v>
      </c>
      <c r="W227">
        <v>1</v>
      </c>
      <c r="X227">
        <v>1</v>
      </c>
      <c r="Y227">
        <v>0</v>
      </c>
      <c r="Z227">
        <v>1</v>
      </c>
      <c r="AA227" t="s">
        <v>33</v>
      </c>
    </row>
    <row r="228" spans="1:27" x14ac:dyDescent="0.25">
      <c r="A228" t="s">
        <v>732</v>
      </c>
      <c r="C228" t="s">
        <v>742</v>
      </c>
      <c r="D228" t="s">
        <v>743</v>
      </c>
      <c r="E228" t="s">
        <v>744</v>
      </c>
      <c r="F228" t="s">
        <v>31</v>
      </c>
      <c r="G228" t="s">
        <v>38</v>
      </c>
      <c r="H228" t="s">
        <v>38</v>
      </c>
      <c r="I228">
        <v>591</v>
      </c>
      <c r="J228">
        <v>0</v>
      </c>
      <c r="K228">
        <v>1</v>
      </c>
      <c r="L228">
        <v>1</v>
      </c>
      <c r="M228">
        <v>0</v>
      </c>
      <c r="N228">
        <v>1</v>
      </c>
      <c r="O228" s="1">
        <v>43112</v>
      </c>
      <c r="P228" s="1">
        <v>43390</v>
      </c>
      <c r="Q228" s="1">
        <v>43790</v>
      </c>
      <c r="S228">
        <v>1</v>
      </c>
      <c r="T228">
        <v>1</v>
      </c>
      <c r="U228">
        <v>1</v>
      </c>
      <c r="V228">
        <v>1</v>
      </c>
      <c r="W228">
        <v>0</v>
      </c>
      <c r="X228">
        <v>0</v>
      </c>
      <c r="Y228">
        <v>0</v>
      </c>
      <c r="Z228">
        <v>0</v>
      </c>
      <c r="AA228" t="s">
        <v>103</v>
      </c>
    </row>
    <row r="229" spans="1:27" x14ac:dyDescent="0.25">
      <c r="A229" t="s">
        <v>732</v>
      </c>
      <c r="C229" t="s">
        <v>745</v>
      </c>
      <c r="D229" t="s">
        <v>746</v>
      </c>
      <c r="E229" t="s">
        <v>747</v>
      </c>
      <c r="F229" t="s">
        <v>31</v>
      </c>
      <c r="G229" t="s">
        <v>38</v>
      </c>
      <c r="H229" t="s">
        <v>32</v>
      </c>
      <c r="I229">
        <v>4685</v>
      </c>
      <c r="J229">
        <v>0</v>
      </c>
      <c r="K229">
        <v>14</v>
      </c>
      <c r="L229">
        <v>14</v>
      </c>
      <c r="M229">
        <v>0</v>
      </c>
      <c r="N229">
        <v>14</v>
      </c>
      <c r="O229" s="1">
        <v>43256</v>
      </c>
      <c r="P229" s="1">
        <v>43049</v>
      </c>
      <c r="S229">
        <v>0</v>
      </c>
      <c r="T229">
        <v>0</v>
      </c>
      <c r="U229">
        <v>0</v>
      </c>
      <c r="V229">
        <v>0</v>
      </c>
      <c r="W229">
        <v>14</v>
      </c>
      <c r="X229">
        <v>14</v>
      </c>
      <c r="Y229">
        <v>11</v>
      </c>
      <c r="Z229">
        <v>3</v>
      </c>
      <c r="AA229" t="s">
        <v>39</v>
      </c>
    </row>
    <row r="230" spans="1:27" x14ac:dyDescent="0.25">
      <c r="A230" t="s">
        <v>732</v>
      </c>
      <c r="C230" t="s">
        <v>748</v>
      </c>
      <c r="D230" t="s">
        <v>749</v>
      </c>
      <c r="E230" t="s">
        <v>750</v>
      </c>
      <c r="F230" t="s">
        <v>31</v>
      </c>
      <c r="G230" t="s">
        <v>38</v>
      </c>
      <c r="H230" t="s">
        <v>32</v>
      </c>
      <c r="I230">
        <v>972</v>
      </c>
      <c r="J230">
        <v>0</v>
      </c>
      <c r="K230">
        <v>2</v>
      </c>
      <c r="L230">
        <v>2</v>
      </c>
      <c r="M230">
        <v>0</v>
      </c>
      <c r="N230">
        <v>2</v>
      </c>
      <c r="O230" s="1">
        <v>43364</v>
      </c>
      <c r="S230">
        <v>0</v>
      </c>
      <c r="T230">
        <v>0</v>
      </c>
      <c r="U230">
        <v>0</v>
      </c>
      <c r="V230">
        <v>0</v>
      </c>
      <c r="W230">
        <v>2</v>
      </c>
      <c r="X230">
        <v>2</v>
      </c>
      <c r="Y230">
        <v>0</v>
      </c>
      <c r="Z230">
        <v>2</v>
      </c>
      <c r="AA230" t="s">
        <v>33</v>
      </c>
    </row>
    <row r="231" spans="1:27" x14ac:dyDescent="0.25">
      <c r="A231" t="s">
        <v>732</v>
      </c>
      <c r="C231" t="s">
        <v>751</v>
      </c>
      <c r="D231" t="s">
        <v>752</v>
      </c>
      <c r="E231" t="s">
        <v>753</v>
      </c>
      <c r="F231" t="s">
        <v>31</v>
      </c>
      <c r="G231" t="s">
        <v>38</v>
      </c>
      <c r="H231" t="s">
        <v>32</v>
      </c>
      <c r="I231">
        <v>800</v>
      </c>
      <c r="J231">
        <v>0</v>
      </c>
      <c r="K231">
        <v>1</v>
      </c>
      <c r="L231">
        <v>1</v>
      </c>
      <c r="M231">
        <v>0</v>
      </c>
      <c r="N231">
        <v>1</v>
      </c>
      <c r="O231" s="1">
        <v>43426</v>
      </c>
      <c r="S231">
        <v>0</v>
      </c>
      <c r="T231">
        <v>0</v>
      </c>
      <c r="U231">
        <v>0</v>
      </c>
      <c r="V231">
        <v>0</v>
      </c>
      <c r="W231">
        <v>1</v>
      </c>
      <c r="X231">
        <v>1</v>
      </c>
      <c r="Y231">
        <v>0</v>
      </c>
      <c r="Z231">
        <v>1</v>
      </c>
      <c r="AA231" t="s">
        <v>33</v>
      </c>
    </row>
    <row r="232" spans="1:27" x14ac:dyDescent="0.25">
      <c r="A232" t="s">
        <v>732</v>
      </c>
      <c r="C232" t="s">
        <v>754</v>
      </c>
      <c r="D232" t="s">
        <v>755</v>
      </c>
      <c r="E232" t="s">
        <v>756</v>
      </c>
      <c r="F232" t="s">
        <v>31</v>
      </c>
      <c r="G232" t="s">
        <v>38</v>
      </c>
      <c r="H232" t="s">
        <v>32</v>
      </c>
      <c r="I232">
        <v>7158</v>
      </c>
      <c r="J232">
        <v>0</v>
      </c>
      <c r="K232">
        <v>19</v>
      </c>
      <c r="L232">
        <v>19</v>
      </c>
      <c r="M232">
        <v>3</v>
      </c>
      <c r="N232">
        <v>16</v>
      </c>
      <c r="O232" s="1">
        <v>43553</v>
      </c>
      <c r="S232">
        <v>0</v>
      </c>
      <c r="T232">
        <v>0</v>
      </c>
      <c r="U232">
        <v>0</v>
      </c>
      <c r="V232">
        <v>0</v>
      </c>
      <c r="W232">
        <v>19</v>
      </c>
      <c r="X232">
        <v>16</v>
      </c>
      <c r="Y232">
        <v>0</v>
      </c>
      <c r="Z232">
        <v>19</v>
      </c>
      <c r="AA232" t="s">
        <v>33</v>
      </c>
    </row>
    <row r="233" spans="1:27" x14ac:dyDescent="0.25">
      <c r="A233" t="s">
        <v>732</v>
      </c>
      <c r="C233" t="s">
        <v>757</v>
      </c>
      <c r="D233" t="s">
        <v>758</v>
      </c>
      <c r="E233" t="s">
        <v>224</v>
      </c>
      <c r="F233" t="s">
        <v>31</v>
      </c>
      <c r="G233" t="s">
        <v>38</v>
      </c>
      <c r="H233" t="s">
        <v>32</v>
      </c>
      <c r="I233">
        <v>2730</v>
      </c>
      <c r="J233">
        <v>0</v>
      </c>
      <c r="K233">
        <v>1</v>
      </c>
      <c r="L233">
        <v>1</v>
      </c>
      <c r="M233">
        <v>1</v>
      </c>
      <c r="N233">
        <v>0</v>
      </c>
      <c r="O233" s="1">
        <v>43619</v>
      </c>
      <c r="P233" s="1">
        <v>43651</v>
      </c>
      <c r="S233">
        <v>0</v>
      </c>
      <c r="T233">
        <v>0</v>
      </c>
      <c r="U233">
        <v>0</v>
      </c>
      <c r="V233">
        <v>0</v>
      </c>
      <c r="W233">
        <v>1</v>
      </c>
      <c r="X233">
        <v>0</v>
      </c>
      <c r="Y233">
        <v>1</v>
      </c>
      <c r="Z233">
        <v>0</v>
      </c>
      <c r="AA233" t="s">
        <v>39</v>
      </c>
    </row>
    <row r="234" spans="1:27" x14ac:dyDescent="0.25">
      <c r="A234" t="s">
        <v>732</v>
      </c>
      <c r="C234" t="s">
        <v>759</v>
      </c>
      <c r="D234" t="s">
        <v>760</v>
      </c>
      <c r="E234" t="s">
        <v>761</v>
      </c>
      <c r="F234" t="s">
        <v>31</v>
      </c>
      <c r="G234" t="s">
        <v>38</v>
      </c>
      <c r="H234" t="s">
        <v>32</v>
      </c>
      <c r="I234">
        <v>911</v>
      </c>
      <c r="J234">
        <v>0</v>
      </c>
      <c r="K234">
        <v>1</v>
      </c>
      <c r="L234">
        <v>1</v>
      </c>
      <c r="M234">
        <v>1</v>
      </c>
      <c r="N234">
        <v>0</v>
      </c>
      <c r="O234" s="1">
        <v>43628</v>
      </c>
      <c r="S234">
        <v>0</v>
      </c>
      <c r="T234">
        <v>0</v>
      </c>
      <c r="U234">
        <v>0</v>
      </c>
      <c r="V234">
        <v>0</v>
      </c>
      <c r="W234">
        <v>1</v>
      </c>
      <c r="X234">
        <v>0</v>
      </c>
      <c r="Y234">
        <v>0</v>
      </c>
      <c r="Z234">
        <v>1</v>
      </c>
      <c r="AA234" t="s">
        <v>33</v>
      </c>
    </row>
    <row r="235" spans="1:27" x14ac:dyDescent="0.25">
      <c r="A235" t="s">
        <v>732</v>
      </c>
      <c r="C235" t="s">
        <v>762</v>
      </c>
      <c r="D235" t="s">
        <v>763</v>
      </c>
      <c r="E235" t="s">
        <v>764</v>
      </c>
      <c r="F235" t="s">
        <v>31</v>
      </c>
      <c r="G235" t="s">
        <v>32</v>
      </c>
      <c r="H235" t="s">
        <v>32</v>
      </c>
      <c r="I235">
        <v>3471</v>
      </c>
      <c r="J235">
        <v>0</v>
      </c>
      <c r="K235">
        <v>7</v>
      </c>
      <c r="L235">
        <v>7</v>
      </c>
      <c r="M235">
        <v>0</v>
      </c>
      <c r="N235">
        <v>7</v>
      </c>
      <c r="O235" s="1">
        <v>43635</v>
      </c>
      <c r="S235">
        <v>0</v>
      </c>
      <c r="T235">
        <v>0</v>
      </c>
      <c r="U235">
        <v>0</v>
      </c>
      <c r="V235">
        <v>0</v>
      </c>
      <c r="W235">
        <v>7</v>
      </c>
      <c r="X235">
        <v>7</v>
      </c>
      <c r="Y235">
        <v>0</v>
      </c>
      <c r="Z235">
        <v>7</v>
      </c>
      <c r="AA235" t="s">
        <v>33</v>
      </c>
    </row>
    <row r="236" spans="1:27" x14ac:dyDescent="0.25">
      <c r="A236" t="s">
        <v>732</v>
      </c>
      <c r="C236" t="s">
        <v>765</v>
      </c>
      <c r="D236" t="s">
        <v>766</v>
      </c>
      <c r="E236" t="s">
        <v>767</v>
      </c>
      <c r="F236" t="s">
        <v>31</v>
      </c>
      <c r="G236" t="s">
        <v>38</v>
      </c>
      <c r="H236" t="s">
        <v>32</v>
      </c>
      <c r="I236">
        <v>780</v>
      </c>
      <c r="J236">
        <v>0</v>
      </c>
      <c r="K236">
        <v>4</v>
      </c>
      <c r="L236">
        <v>4</v>
      </c>
      <c r="M236">
        <v>0</v>
      </c>
      <c r="N236">
        <v>4</v>
      </c>
      <c r="O236" s="1">
        <v>43728</v>
      </c>
      <c r="P236" s="1">
        <v>43878</v>
      </c>
      <c r="Q236" s="1">
        <v>43878</v>
      </c>
      <c r="S236">
        <v>4</v>
      </c>
      <c r="T236">
        <v>4</v>
      </c>
      <c r="U236">
        <v>4</v>
      </c>
      <c r="V236">
        <v>4</v>
      </c>
      <c r="W236">
        <v>0</v>
      </c>
      <c r="X236">
        <v>0</v>
      </c>
      <c r="Y236">
        <v>0</v>
      </c>
      <c r="Z236">
        <v>0</v>
      </c>
      <c r="AA236" t="s">
        <v>103</v>
      </c>
    </row>
    <row r="237" spans="1:27" x14ac:dyDescent="0.25">
      <c r="A237" t="s">
        <v>732</v>
      </c>
      <c r="C237" t="s">
        <v>768</v>
      </c>
      <c r="D237" t="s">
        <v>769</v>
      </c>
      <c r="E237" t="s">
        <v>770</v>
      </c>
      <c r="F237" t="s">
        <v>31</v>
      </c>
      <c r="G237" t="s">
        <v>32</v>
      </c>
      <c r="H237" t="s">
        <v>32</v>
      </c>
      <c r="I237">
        <v>1423</v>
      </c>
      <c r="J237">
        <v>0</v>
      </c>
      <c r="K237">
        <v>1</v>
      </c>
      <c r="L237">
        <v>1</v>
      </c>
      <c r="M237">
        <v>0</v>
      </c>
      <c r="N237">
        <v>1</v>
      </c>
      <c r="O237" s="1">
        <v>43888</v>
      </c>
      <c r="S237">
        <v>0</v>
      </c>
      <c r="T237">
        <v>0</v>
      </c>
      <c r="U237">
        <v>0</v>
      </c>
      <c r="V237">
        <v>0</v>
      </c>
      <c r="W237">
        <v>1</v>
      </c>
      <c r="X237">
        <v>1</v>
      </c>
      <c r="Y237">
        <v>0</v>
      </c>
      <c r="Z237">
        <v>1</v>
      </c>
      <c r="AA237" t="s">
        <v>33</v>
      </c>
    </row>
    <row r="238" spans="1:27" ht="60" x14ac:dyDescent="0.25">
      <c r="A238" t="s">
        <v>732</v>
      </c>
      <c r="C238" t="s">
        <v>771</v>
      </c>
      <c r="D238" s="2" t="s">
        <v>772</v>
      </c>
      <c r="E238" t="s">
        <v>773</v>
      </c>
      <c r="F238" t="s">
        <v>31</v>
      </c>
      <c r="G238" t="s">
        <v>32</v>
      </c>
      <c r="H238" t="s">
        <v>32</v>
      </c>
      <c r="I238">
        <v>7822</v>
      </c>
      <c r="J238">
        <v>0</v>
      </c>
      <c r="K238">
        <v>18</v>
      </c>
      <c r="L238">
        <v>18</v>
      </c>
      <c r="M238">
        <v>0</v>
      </c>
      <c r="N238">
        <v>18</v>
      </c>
      <c r="O238" s="1">
        <v>43893</v>
      </c>
      <c r="S238">
        <v>0</v>
      </c>
      <c r="T238">
        <v>0</v>
      </c>
      <c r="U238">
        <v>0</v>
      </c>
      <c r="V238">
        <v>0</v>
      </c>
      <c r="W238">
        <v>18</v>
      </c>
      <c r="X238">
        <v>18</v>
      </c>
      <c r="Y238">
        <v>0</v>
      </c>
      <c r="Z238">
        <v>18</v>
      </c>
      <c r="AA238" t="s">
        <v>33</v>
      </c>
    </row>
    <row r="239" spans="1:27" ht="75" x14ac:dyDescent="0.25">
      <c r="A239" t="s">
        <v>732</v>
      </c>
      <c r="C239" t="s">
        <v>774</v>
      </c>
      <c r="D239" s="2" t="s">
        <v>775</v>
      </c>
      <c r="E239" t="s">
        <v>776</v>
      </c>
      <c r="F239" t="s">
        <v>31</v>
      </c>
      <c r="G239" t="s">
        <v>32</v>
      </c>
      <c r="H239" t="s">
        <v>32</v>
      </c>
      <c r="I239">
        <v>1850</v>
      </c>
      <c r="J239">
        <v>0</v>
      </c>
      <c r="K239">
        <v>4</v>
      </c>
      <c r="L239">
        <v>4</v>
      </c>
      <c r="M239">
        <v>0</v>
      </c>
      <c r="N239">
        <v>4</v>
      </c>
      <c r="O239" s="1">
        <v>43894</v>
      </c>
      <c r="S239">
        <v>0</v>
      </c>
      <c r="T239">
        <v>0</v>
      </c>
      <c r="U239">
        <v>0</v>
      </c>
      <c r="V239">
        <v>0</v>
      </c>
      <c r="W239">
        <v>4</v>
      </c>
      <c r="X239">
        <v>4</v>
      </c>
      <c r="Y239">
        <v>0</v>
      </c>
      <c r="Z239">
        <v>4</v>
      </c>
      <c r="AA239" t="s">
        <v>33</v>
      </c>
    </row>
    <row r="240" spans="1:27" ht="90" x14ac:dyDescent="0.25">
      <c r="A240" t="s">
        <v>732</v>
      </c>
      <c r="C240" t="s">
        <v>777</v>
      </c>
      <c r="D240" s="2" t="s">
        <v>778</v>
      </c>
      <c r="E240" t="s">
        <v>779</v>
      </c>
      <c r="F240" t="s">
        <v>275</v>
      </c>
      <c r="G240" t="s">
        <v>32</v>
      </c>
      <c r="H240" t="s">
        <v>32</v>
      </c>
      <c r="I240">
        <v>1302</v>
      </c>
      <c r="J240">
        <v>0</v>
      </c>
      <c r="K240">
        <v>2</v>
      </c>
      <c r="L240">
        <v>2</v>
      </c>
      <c r="M240">
        <v>0</v>
      </c>
      <c r="N240">
        <v>2</v>
      </c>
      <c r="O240" s="1">
        <v>43917</v>
      </c>
      <c r="S240">
        <v>0</v>
      </c>
      <c r="T240">
        <v>0</v>
      </c>
      <c r="U240">
        <v>0</v>
      </c>
      <c r="V240">
        <v>0</v>
      </c>
      <c r="W240">
        <v>2</v>
      </c>
      <c r="X240">
        <v>2</v>
      </c>
      <c r="Y240">
        <v>0</v>
      </c>
      <c r="Z240">
        <v>2</v>
      </c>
      <c r="AA240" t="s">
        <v>33</v>
      </c>
    </row>
    <row r="241" spans="1:27" x14ac:dyDescent="0.25">
      <c r="A241" t="s">
        <v>780</v>
      </c>
      <c r="B241">
        <v>1</v>
      </c>
      <c r="C241" t="s">
        <v>781</v>
      </c>
      <c r="D241" t="s">
        <v>782</v>
      </c>
      <c r="E241" t="s">
        <v>783</v>
      </c>
      <c r="F241" t="s">
        <v>31</v>
      </c>
      <c r="G241" t="s">
        <v>38</v>
      </c>
      <c r="H241" t="s">
        <v>32</v>
      </c>
      <c r="I241">
        <v>0.09</v>
      </c>
      <c r="J241">
        <v>0</v>
      </c>
      <c r="K241">
        <v>1</v>
      </c>
      <c r="L241">
        <v>1</v>
      </c>
      <c r="M241">
        <v>1</v>
      </c>
      <c r="N241">
        <v>0</v>
      </c>
      <c r="O241" s="1">
        <v>42292</v>
      </c>
      <c r="P241" s="1">
        <v>43585</v>
      </c>
      <c r="Q241" s="1">
        <v>43586</v>
      </c>
      <c r="S241">
        <v>1</v>
      </c>
      <c r="T241">
        <v>0</v>
      </c>
      <c r="U241">
        <v>1</v>
      </c>
      <c r="V241">
        <v>0</v>
      </c>
      <c r="W241">
        <v>0</v>
      </c>
      <c r="X241">
        <v>0</v>
      </c>
      <c r="Y241">
        <v>0</v>
      </c>
      <c r="Z241">
        <v>0</v>
      </c>
      <c r="AA241" t="s">
        <v>103</v>
      </c>
    </row>
    <row r="242" spans="1:27" x14ac:dyDescent="0.25">
      <c r="A242" t="s">
        <v>780</v>
      </c>
      <c r="B242">
        <v>3</v>
      </c>
      <c r="C242" t="s">
        <v>784</v>
      </c>
      <c r="D242" t="s">
        <v>785</v>
      </c>
      <c r="E242" t="s">
        <v>786</v>
      </c>
      <c r="F242" t="s">
        <v>31</v>
      </c>
      <c r="G242" t="s">
        <v>38</v>
      </c>
      <c r="H242" t="s">
        <v>32</v>
      </c>
      <c r="I242">
        <v>0.41</v>
      </c>
      <c r="J242">
        <v>0</v>
      </c>
      <c r="K242">
        <v>7</v>
      </c>
      <c r="L242">
        <v>7</v>
      </c>
      <c r="M242">
        <v>0</v>
      </c>
      <c r="N242">
        <v>7</v>
      </c>
      <c r="O242" s="1">
        <v>42377</v>
      </c>
      <c r="P242" s="1">
        <v>43776</v>
      </c>
      <c r="S242">
        <v>0</v>
      </c>
      <c r="T242">
        <v>0</v>
      </c>
      <c r="U242">
        <v>0</v>
      </c>
      <c r="V242">
        <v>0</v>
      </c>
      <c r="W242">
        <v>7</v>
      </c>
      <c r="X242">
        <v>7</v>
      </c>
      <c r="Y242">
        <v>4</v>
      </c>
      <c r="Z242">
        <v>3</v>
      </c>
      <c r="AA242" t="s">
        <v>39</v>
      </c>
    </row>
    <row r="243" spans="1:27" x14ac:dyDescent="0.25">
      <c r="A243" t="s">
        <v>780</v>
      </c>
      <c r="C243" t="s">
        <v>787</v>
      </c>
      <c r="D243" t="s">
        <v>788</v>
      </c>
      <c r="E243" t="s">
        <v>789</v>
      </c>
      <c r="F243" t="s">
        <v>31</v>
      </c>
      <c r="G243" t="s">
        <v>38</v>
      </c>
      <c r="H243" t="s">
        <v>32</v>
      </c>
      <c r="I243">
        <v>19.32</v>
      </c>
      <c r="J243">
        <v>0</v>
      </c>
      <c r="K243">
        <v>4</v>
      </c>
      <c r="L243">
        <v>4</v>
      </c>
      <c r="M243">
        <v>0</v>
      </c>
      <c r="N243">
        <v>4</v>
      </c>
      <c r="O243" s="1">
        <v>42660</v>
      </c>
      <c r="P243" s="1">
        <v>43082</v>
      </c>
      <c r="S243">
        <v>0</v>
      </c>
      <c r="T243">
        <v>0</v>
      </c>
      <c r="U243">
        <v>0</v>
      </c>
      <c r="V243">
        <v>0</v>
      </c>
      <c r="W243">
        <v>4</v>
      </c>
      <c r="X243">
        <v>4</v>
      </c>
      <c r="Y243">
        <v>4</v>
      </c>
      <c r="Z243">
        <v>0</v>
      </c>
      <c r="AA243" t="s">
        <v>39</v>
      </c>
    </row>
    <row r="244" spans="1:27" x14ac:dyDescent="0.25">
      <c r="A244" t="s">
        <v>780</v>
      </c>
      <c r="C244" t="s">
        <v>790</v>
      </c>
      <c r="D244" t="s">
        <v>791</v>
      </c>
      <c r="E244" t="s">
        <v>792</v>
      </c>
      <c r="F244" t="s">
        <v>31</v>
      </c>
      <c r="G244" t="s">
        <v>32</v>
      </c>
      <c r="H244" t="s">
        <v>32</v>
      </c>
      <c r="I244">
        <v>8.57</v>
      </c>
      <c r="J244">
        <v>0</v>
      </c>
      <c r="K244">
        <v>1</v>
      </c>
      <c r="L244">
        <v>1</v>
      </c>
      <c r="M244">
        <v>0</v>
      </c>
      <c r="N244">
        <v>1</v>
      </c>
      <c r="O244" s="1">
        <v>42950</v>
      </c>
      <c r="S244">
        <v>0</v>
      </c>
      <c r="T244">
        <v>0</v>
      </c>
      <c r="U244">
        <v>0</v>
      </c>
      <c r="V244">
        <v>0</v>
      </c>
      <c r="W244">
        <v>1</v>
      </c>
      <c r="X244">
        <v>1</v>
      </c>
      <c r="Y244">
        <v>0</v>
      </c>
      <c r="Z244">
        <v>1</v>
      </c>
      <c r="AA244" t="s">
        <v>33</v>
      </c>
    </row>
    <row r="245" spans="1:27" x14ac:dyDescent="0.25">
      <c r="A245" t="s">
        <v>780</v>
      </c>
      <c r="C245" t="s">
        <v>793</v>
      </c>
      <c r="D245" t="s">
        <v>794</v>
      </c>
      <c r="E245" t="s">
        <v>795</v>
      </c>
      <c r="F245" t="s">
        <v>31</v>
      </c>
      <c r="G245" t="s">
        <v>32</v>
      </c>
      <c r="H245" t="s">
        <v>32</v>
      </c>
      <c r="I245">
        <v>1786</v>
      </c>
      <c r="J245">
        <v>0</v>
      </c>
      <c r="K245">
        <v>2</v>
      </c>
      <c r="L245">
        <v>2</v>
      </c>
      <c r="M245">
        <v>0</v>
      </c>
      <c r="N245">
        <v>2</v>
      </c>
      <c r="O245" s="1">
        <v>43647</v>
      </c>
      <c r="S245">
        <v>0</v>
      </c>
      <c r="T245">
        <v>0</v>
      </c>
      <c r="U245">
        <v>0</v>
      </c>
      <c r="V245">
        <v>0</v>
      </c>
      <c r="W245">
        <v>2</v>
      </c>
      <c r="X245">
        <v>2</v>
      </c>
      <c r="Y245">
        <v>0</v>
      </c>
      <c r="Z245">
        <v>2</v>
      </c>
      <c r="AA245" t="s">
        <v>33</v>
      </c>
    </row>
    <row r="246" spans="1:27" x14ac:dyDescent="0.25">
      <c r="A246" t="s">
        <v>780</v>
      </c>
      <c r="C246" t="s">
        <v>796</v>
      </c>
      <c r="D246" t="s">
        <v>797</v>
      </c>
      <c r="E246" t="s">
        <v>798</v>
      </c>
      <c r="F246" t="s">
        <v>31</v>
      </c>
      <c r="G246" t="s">
        <v>32</v>
      </c>
      <c r="H246" t="s">
        <v>32</v>
      </c>
      <c r="I246">
        <v>4836</v>
      </c>
      <c r="J246">
        <v>0</v>
      </c>
      <c r="K246">
        <v>5</v>
      </c>
      <c r="L246">
        <v>5</v>
      </c>
      <c r="M246">
        <v>0</v>
      </c>
      <c r="N246">
        <v>5</v>
      </c>
      <c r="O246" s="1">
        <v>43899</v>
      </c>
      <c r="S246">
        <v>0</v>
      </c>
      <c r="T246">
        <v>0</v>
      </c>
      <c r="U246">
        <v>0</v>
      </c>
      <c r="V246">
        <v>0</v>
      </c>
      <c r="W246">
        <v>5</v>
      </c>
      <c r="X246">
        <v>5</v>
      </c>
      <c r="Y246">
        <v>0</v>
      </c>
      <c r="Z246">
        <v>5</v>
      </c>
      <c r="AA246" t="s">
        <v>33</v>
      </c>
    </row>
    <row r="247" spans="1:27" x14ac:dyDescent="0.25">
      <c r="A247" t="s">
        <v>799</v>
      </c>
      <c r="B247">
        <v>1</v>
      </c>
      <c r="C247" t="s">
        <v>800</v>
      </c>
      <c r="D247" t="s">
        <v>801</v>
      </c>
      <c r="E247" t="s">
        <v>802</v>
      </c>
      <c r="F247" t="s">
        <v>85</v>
      </c>
      <c r="G247" t="s">
        <v>38</v>
      </c>
      <c r="H247" t="s">
        <v>32</v>
      </c>
      <c r="I247">
        <v>0.22</v>
      </c>
      <c r="J247">
        <v>0</v>
      </c>
      <c r="K247">
        <v>1</v>
      </c>
      <c r="L247">
        <v>1</v>
      </c>
      <c r="M247">
        <v>0</v>
      </c>
      <c r="N247">
        <v>1</v>
      </c>
      <c r="O247" s="1">
        <v>42073</v>
      </c>
      <c r="P247" s="1">
        <v>42446</v>
      </c>
      <c r="S247">
        <v>0</v>
      </c>
      <c r="T247">
        <v>0</v>
      </c>
      <c r="U247">
        <v>0</v>
      </c>
      <c r="V247">
        <v>0</v>
      </c>
      <c r="W247">
        <v>1</v>
      </c>
      <c r="X247">
        <v>1</v>
      </c>
      <c r="Y247">
        <v>1</v>
      </c>
      <c r="Z247">
        <v>0</v>
      </c>
      <c r="AA247" t="s">
        <v>39</v>
      </c>
    </row>
    <row r="248" spans="1:27" x14ac:dyDescent="0.25">
      <c r="A248" t="s">
        <v>803</v>
      </c>
      <c r="C248" t="s">
        <v>804</v>
      </c>
      <c r="D248" t="s">
        <v>805</v>
      </c>
      <c r="E248" t="s">
        <v>806</v>
      </c>
      <c r="F248" t="s">
        <v>31</v>
      </c>
      <c r="G248" t="s">
        <v>32</v>
      </c>
      <c r="H248" t="s">
        <v>32</v>
      </c>
      <c r="I248">
        <v>6.09</v>
      </c>
      <c r="J248">
        <v>0</v>
      </c>
      <c r="K248">
        <v>1</v>
      </c>
      <c r="L248">
        <v>1</v>
      </c>
      <c r="M248">
        <v>0</v>
      </c>
      <c r="N248">
        <v>1</v>
      </c>
      <c r="O248" s="1">
        <v>42905</v>
      </c>
      <c r="S248">
        <v>0</v>
      </c>
      <c r="T248">
        <v>0</v>
      </c>
      <c r="U248">
        <v>0</v>
      </c>
      <c r="V248">
        <v>0</v>
      </c>
      <c r="W248">
        <v>1</v>
      </c>
      <c r="X248">
        <v>1</v>
      </c>
      <c r="Y248">
        <v>0</v>
      </c>
      <c r="Z248">
        <v>1</v>
      </c>
      <c r="AA248" t="s">
        <v>33</v>
      </c>
    </row>
    <row r="249" spans="1:27" x14ac:dyDescent="0.25">
      <c r="A249" t="s">
        <v>807</v>
      </c>
      <c r="B249">
        <v>13</v>
      </c>
      <c r="C249" t="s">
        <v>808</v>
      </c>
      <c r="D249" t="s">
        <v>809</v>
      </c>
      <c r="E249" t="s">
        <v>810</v>
      </c>
      <c r="F249" t="s">
        <v>31</v>
      </c>
      <c r="G249" t="s">
        <v>38</v>
      </c>
      <c r="H249" t="s">
        <v>32</v>
      </c>
      <c r="I249">
        <v>0</v>
      </c>
      <c r="J249">
        <v>0</v>
      </c>
      <c r="K249">
        <v>3</v>
      </c>
      <c r="L249">
        <v>3</v>
      </c>
      <c r="M249">
        <v>0</v>
      </c>
      <c r="N249">
        <v>3</v>
      </c>
      <c r="O249" s="1">
        <v>40382</v>
      </c>
      <c r="P249" s="1">
        <v>41364</v>
      </c>
      <c r="S249">
        <v>0</v>
      </c>
      <c r="T249">
        <v>0</v>
      </c>
      <c r="U249">
        <v>0</v>
      </c>
      <c r="V249">
        <v>0</v>
      </c>
      <c r="W249">
        <v>3</v>
      </c>
      <c r="X249">
        <v>3</v>
      </c>
      <c r="Y249">
        <v>1</v>
      </c>
      <c r="Z249">
        <v>2</v>
      </c>
      <c r="AA249" t="s">
        <v>39</v>
      </c>
    </row>
    <row r="250" spans="1:27" x14ac:dyDescent="0.25">
      <c r="A250" t="s">
        <v>807</v>
      </c>
      <c r="B250" t="s">
        <v>811</v>
      </c>
      <c r="C250" t="s">
        <v>812</v>
      </c>
      <c r="D250" t="s">
        <v>813</v>
      </c>
      <c r="E250" t="s">
        <v>814</v>
      </c>
      <c r="F250" t="s">
        <v>31</v>
      </c>
      <c r="G250" t="s">
        <v>32</v>
      </c>
      <c r="H250" t="s">
        <v>32</v>
      </c>
      <c r="I250">
        <v>2.59</v>
      </c>
      <c r="J250">
        <v>0</v>
      </c>
      <c r="K250">
        <v>40</v>
      </c>
      <c r="L250">
        <v>40</v>
      </c>
      <c r="M250">
        <v>0</v>
      </c>
      <c r="N250">
        <v>40</v>
      </c>
      <c r="O250" s="1">
        <v>42586</v>
      </c>
      <c r="P250" s="1">
        <v>43567</v>
      </c>
      <c r="S250">
        <v>0</v>
      </c>
      <c r="T250">
        <v>0</v>
      </c>
      <c r="U250">
        <v>0</v>
      </c>
      <c r="V250">
        <v>0</v>
      </c>
      <c r="W250">
        <v>40</v>
      </c>
      <c r="X250">
        <v>40</v>
      </c>
      <c r="Y250">
        <v>40</v>
      </c>
      <c r="Z250">
        <v>0</v>
      </c>
      <c r="AA250" t="s">
        <v>39</v>
      </c>
    </row>
    <row r="251" spans="1:27" x14ac:dyDescent="0.25">
      <c r="A251" t="s">
        <v>807</v>
      </c>
      <c r="C251" t="s">
        <v>815</v>
      </c>
      <c r="D251" t="s">
        <v>816</v>
      </c>
      <c r="E251" t="s">
        <v>817</v>
      </c>
      <c r="F251" t="s">
        <v>31</v>
      </c>
      <c r="G251" t="s">
        <v>32</v>
      </c>
      <c r="H251" t="s">
        <v>32</v>
      </c>
      <c r="I251">
        <v>1.67</v>
      </c>
      <c r="J251">
        <v>0</v>
      </c>
      <c r="K251">
        <v>29</v>
      </c>
      <c r="L251">
        <v>19</v>
      </c>
      <c r="M251">
        <v>0</v>
      </c>
      <c r="N251">
        <v>19</v>
      </c>
      <c r="O251" s="1">
        <v>42585</v>
      </c>
      <c r="P251" s="1">
        <v>43363</v>
      </c>
      <c r="S251">
        <v>0</v>
      </c>
      <c r="T251">
        <v>0</v>
      </c>
      <c r="U251">
        <v>0</v>
      </c>
      <c r="V251">
        <v>0</v>
      </c>
      <c r="W251">
        <v>19</v>
      </c>
      <c r="X251">
        <v>19</v>
      </c>
      <c r="Y251">
        <v>19</v>
      </c>
      <c r="Z251">
        <v>0</v>
      </c>
      <c r="AA251" t="s">
        <v>39</v>
      </c>
    </row>
    <row r="252" spans="1:27" x14ac:dyDescent="0.25">
      <c r="A252" t="s">
        <v>807</v>
      </c>
      <c r="C252" t="s">
        <v>818</v>
      </c>
      <c r="D252" t="s">
        <v>819</v>
      </c>
      <c r="E252" t="s">
        <v>820</v>
      </c>
      <c r="F252" t="s">
        <v>31</v>
      </c>
      <c r="G252" t="s">
        <v>32</v>
      </c>
      <c r="H252" t="s">
        <v>32</v>
      </c>
      <c r="I252">
        <v>85.75</v>
      </c>
      <c r="J252">
        <v>0</v>
      </c>
      <c r="K252">
        <v>17</v>
      </c>
      <c r="L252">
        <v>17</v>
      </c>
      <c r="M252">
        <v>0</v>
      </c>
      <c r="N252">
        <v>17</v>
      </c>
      <c r="O252" s="1">
        <v>42774</v>
      </c>
      <c r="P252" s="1">
        <v>42916</v>
      </c>
      <c r="S252">
        <v>14</v>
      </c>
      <c r="T252">
        <v>14</v>
      </c>
      <c r="U252">
        <v>0</v>
      </c>
      <c r="V252">
        <v>0</v>
      </c>
      <c r="W252">
        <v>3</v>
      </c>
      <c r="X252">
        <v>3</v>
      </c>
      <c r="Y252">
        <v>3</v>
      </c>
      <c r="Z252">
        <v>0</v>
      </c>
      <c r="AA252" t="s">
        <v>39</v>
      </c>
    </row>
    <row r="253" spans="1:27" x14ac:dyDescent="0.25">
      <c r="A253" t="s">
        <v>807</v>
      </c>
      <c r="C253" t="s">
        <v>821</v>
      </c>
      <c r="D253" t="s">
        <v>822</v>
      </c>
      <c r="E253" t="s">
        <v>823</v>
      </c>
      <c r="F253" t="s">
        <v>31</v>
      </c>
      <c r="G253" t="s">
        <v>38</v>
      </c>
      <c r="H253" t="s">
        <v>32</v>
      </c>
      <c r="I253">
        <v>1499</v>
      </c>
      <c r="J253">
        <v>0</v>
      </c>
      <c r="K253">
        <v>2</v>
      </c>
      <c r="L253">
        <v>2</v>
      </c>
      <c r="M253">
        <v>0</v>
      </c>
      <c r="N253">
        <v>2</v>
      </c>
      <c r="O253" s="1">
        <v>43185</v>
      </c>
      <c r="P253" s="1">
        <v>43282</v>
      </c>
      <c r="Q253" s="1">
        <v>43728</v>
      </c>
      <c r="S253">
        <v>2</v>
      </c>
      <c r="T253">
        <v>2</v>
      </c>
      <c r="U253">
        <v>2</v>
      </c>
      <c r="V253">
        <v>2</v>
      </c>
      <c r="W253">
        <v>0</v>
      </c>
      <c r="X253">
        <v>0</v>
      </c>
      <c r="Y253">
        <v>0</v>
      </c>
      <c r="Z253">
        <v>0</v>
      </c>
      <c r="AA253" t="s">
        <v>103</v>
      </c>
    </row>
    <row r="254" spans="1:27" x14ac:dyDescent="0.25">
      <c r="A254" t="s">
        <v>807</v>
      </c>
      <c r="C254" t="s">
        <v>824</v>
      </c>
      <c r="D254" t="s">
        <v>825</v>
      </c>
      <c r="E254" t="s">
        <v>826</v>
      </c>
      <c r="F254" t="s">
        <v>31</v>
      </c>
      <c r="G254" t="s">
        <v>38</v>
      </c>
      <c r="H254" t="s">
        <v>32</v>
      </c>
      <c r="I254">
        <v>1001</v>
      </c>
      <c r="J254">
        <v>0</v>
      </c>
      <c r="K254">
        <v>2</v>
      </c>
      <c r="L254">
        <v>2</v>
      </c>
      <c r="M254">
        <v>0</v>
      </c>
      <c r="N254">
        <v>2</v>
      </c>
      <c r="O254" s="1">
        <v>43313</v>
      </c>
      <c r="S254">
        <v>0</v>
      </c>
      <c r="T254">
        <v>0</v>
      </c>
      <c r="U254">
        <v>0</v>
      </c>
      <c r="V254">
        <v>0</v>
      </c>
      <c r="W254">
        <v>2</v>
      </c>
      <c r="X254">
        <v>2</v>
      </c>
      <c r="Y254">
        <v>0</v>
      </c>
      <c r="Z254">
        <v>2</v>
      </c>
      <c r="AA254" t="s">
        <v>33</v>
      </c>
    </row>
    <row r="255" spans="1:27" x14ac:dyDescent="0.25">
      <c r="A255" t="s">
        <v>807</v>
      </c>
      <c r="C255" t="s">
        <v>827</v>
      </c>
      <c r="D255" t="s">
        <v>816</v>
      </c>
      <c r="E255" t="s">
        <v>828</v>
      </c>
      <c r="F255" t="s">
        <v>31</v>
      </c>
      <c r="G255" t="s">
        <v>32</v>
      </c>
      <c r="H255" t="s">
        <v>32</v>
      </c>
      <c r="I255">
        <v>6654</v>
      </c>
      <c r="J255">
        <v>0</v>
      </c>
      <c r="K255">
        <v>10</v>
      </c>
      <c r="L255">
        <v>9</v>
      </c>
      <c r="M255">
        <v>0</v>
      </c>
      <c r="N255">
        <v>9</v>
      </c>
      <c r="O255" s="1">
        <v>43321</v>
      </c>
      <c r="P255" s="1">
        <v>43363</v>
      </c>
      <c r="S255">
        <v>2</v>
      </c>
      <c r="T255">
        <v>2</v>
      </c>
      <c r="U255">
        <v>2</v>
      </c>
      <c r="V255">
        <v>2</v>
      </c>
      <c r="W255">
        <v>7</v>
      </c>
      <c r="X255">
        <v>7</v>
      </c>
      <c r="Y255">
        <v>4</v>
      </c>
      <c r="Z255">
        <v>3</v>
      </c>
      <c r="AA255" t="s">
        <v>39</v>
      </c>
    </row>
    <row r="256" spans="1:27" x14ac:dyDescent="0.25">
      <c r="A256" t="s">
        <v>807</v>
      </c>
      <c r="C256" t="s">
        <v>829</v>
      </c>
      <c r="D256" t="s">
        <v>830</v>
      </c>
      <c r="E256" t="s">
        <v>831</v>
      </c>
      <c r="F256" t="s">
        <v>31</v>
      </c>
      <c r="G256" t="s">
        <v>38</v>
      </c>
      <c r="H256" t="s">
        <v>32</v>
      </c>
      <c r="I256">
        <v>2189</v>
      </c>
      <c r="J256">
        <v>0</v>
      </c>
      <c r="K256">
        <v>1</v>
      </c>
      <c r="L256">
        <v>1</v>
      </c>
      <c r="M256">
        <v>0</v>
      </c>
      <c r="N256">
        <v>1</v>
      </c>
      <c r="O256" s="1">
        <v>43321</v>
      </c>
      <c r="S256">
        <v>0</v>
      </c>
      <c r="T256">
        <v>0</v>
      </c>
      <c r="U256">
        <v>0</v>
      </c>
      <c r="V256">
        <v>0</v>
      </c>
      <c r="W256">
        <v>1</v>
      </c>
      <c r="X256">
        <v>1</v>
      </c>
      <c r="Y256">
        <v>0</v>
      </c>
      <c r="Z256">
        <v>1</v>
      </c>
      <c r="AA256" t="s">
        <v>33</v>
      </c>
    </row>
    <row r="257" spans="1:27" x14ac:dyDescent="0.25">
      <c r="A257" t="s">
        <v>807</v>
      </c>
      <c r="C257" t="s">
        <v>832</v>
      </c>
      <c r="D257" t="s">
        <v>833</v>
      </c>
      <c r="E257" t="s">
        <v>834</v>
      </c>
      <c r="F257" t="s">
        <v>31</v>
      </c>
      <c r="G257" t="s">
        <v>38</v>
      </c>
      <c r="H257" t="s">
        <v>32</v>
      </c>
      <c r="I257">
        <v>11540</v>
      </c>
      <c r="J257">
        <v>0</v>
      </c>
      <c r="K257">
        <v>33</v>
      </c>
      <c r="L257">
        <v>33</v>
      </c>
      <c r="M257">
        <v>0</v>
      </c>
      <c r="N257">
        <v>33</v>
      </c>
      <c r="O257" s="1">
        <v>43388</v>
      </c>
      <c r="S257">
        <v>0</v>
      </c>
      <c r="T257">
        <v>0</v>
      </c>
      <c r="U257">
        <v>0</v>
      </c>
      <c r="V257">
        <v>0</v>
      </c>
      <c r="W257">
        <v>33</v>
      </c>
      <c r="X257">
        <v>33</v>
      </c>
      <c r="Y257">
        <v>0</v>
      </c>
      <c r="Z257">
        <v>33</v>
      </c>
      <c r="AA257" t="s">
        <v>33</v>
      </c>
    </row>
    <row r="258" spans="1:27" x14ac:dyDescent="0.25">
      <c r="A258" t="s">
        <v>807</v>
      </c>
      <c r="C258" t="s">
        <v>835</v>
      </c>
      <c r="D258" t="s">
        <v>836</v>
      </c>
      <c r="E258" t="s">
        <v>837</v>
      </c>
      <c r="F258" t="s">
        <v>31</v>
      </c>
      <c r="G258" t="s">
        <v>32</v>
      </c>
      <c r="H258" t="s">
        <v>32</v>
      </c>
      <c r="I258">
        <v>921</v>
      </c>
      <c r="J258">
        <v>0</v>
      </c>
      <c r="K258">
        <v>1</v>
      </c>
      <c r="L258">
        <v>1</v>
      </c>
      <c r="M258">
        <v>0</v>
      </c>
      <c r="N258">
        <v>1</v>
      </c>
      <c r="O258" s="1">
        <v>43412</v>
      </c>
      <c r="S258">
        <v>0</v>
      </c>
      <c r="T258">
        <v>0</v>
      </c>
      <c r="U258">
        <v>0</v>
      </c>
      <c r="V258">
        <v>0</v>
      </c>
      <c r="W258">
        <v>1</v>
      </c>
      <c r="X258">
        <v>1</v>
      </c>
      <c r="Y258">
        <v>0</v>
      </c>
      <c r="Z258">
        <v>1</v>
      </c>
      <c r="AA258" t="s">
        <v>33</v>
      </c>
    </row>
    <row r="259" spans="1:27" x14ac:dyDescent="0.25">
      <c r="A259" t="s">
        <v>807</v>
      </c>
      <c r="C259" t="s">
        <v>838</v>
      </c>
      <c r="D259" t="s">
        <v>839</v>
      </c>
      <c r="E259" t="s">
        <v>840</v>
      </c>
      <c r="F259" t="s">
        <v>31</v>
      </c>
      <c r="G259" t="s">
        <v>32</v>
      </c>
      <c r="H259" t="s">
        <v>32</v>
      </c>
      <c r="I259">
        <v>1534</v>
      </c>
      <c r="J259">
        <v>0</v>
      </c>
      <c r="K259">
        <v>1</v>
      </c>
      <c r="L259">
        <v>1</v>
      </c>
      <c r="M259">
        <v>0</v>
      </c>
      <c r="N259">
        <v>1</v>
      </c>
      <c r="O259" s="1">
        <v>43444</v>
      </c>
      <c r="P259" s="1">
        <v>43544</v>
      </c>
      <c r="S259">
        <v>0</v>
      </c>
      <c r="T259">
        <v>0</v>
      </c>
      <c r="U259">
        <v>0</v>
      </c>
      <c r="V259">
        <v>0</v>
      </c>
      <c r="W259">
        <v>1</v>
      </c>
      <c r="X259">
        <v>1</v>
      </c>
      <c r="Y259">
        <v>1</v>
      </c>
      <c r="Z259">
        <v>0</v>
      </c>
      <c r="AA259" t="s">
        <v>39</v>
      </c>
    </row>
    <row r="260" spans="1:27" x14ac:dyDescent="0.25">
      <c r="A260" t="s">
        <v>807</v>
      </c>
      <c r="C260" t="s">
        <v>841</v>
      </c>
      <c r="D260" t="s">
        <v>822</v>
      </c>
      <c r="E260" t="s">
        <v>842</v>
      </c>
      <c r="F260" t="s">
        <v>31</v>
      </c>
      <c r="G260" t="s">
        <v>38</v>
      </c>
      <c r="H260" t="s">
        <v>32</v>
      </c>
      <c r="I260">
        <v>3793</v>
      </c>
      <c r="J260">
        <v>0</v>
      </c>
      <c r="K260">
        <v>1</v>
      </c>
      <c r="L260">
        <v>1</v>
      </c>
      <c r="M260">
        <v>0</v>
      </c>
      <c r="N260">
        <v>1</v>
      </c>
      <c r="O260" s="1">
        <v>43550</v>
      </c>
      <c r="S260">
        <v>0</v>
      </c>
      <c r="T260">
        <v>0</v>
      </c>
      <c r="U260">
        <v>0</v>
      </c>
      <c r="V260">
        <v>0</v>
      </c>
      <c r="W260">
        <v>1</v>
      </c>
      <c r="X260">
        <v>1</v>
      </c>
      <c r="Y260">
        <v>0</v>
      </c>
      <c r="Z260">
        <v>1</v>
      </c>
      <c r="AA260" t="s">
        <v>33</v>
      </c>
    </row>
    <row r="261" spans="1:27" x14ac:dyDescent="0.25">
      <c r="A261" t="s">
        <v>807</v>
      </c>
      <c r="C261" t="s">
        <v>843</v>
      </c>
      <c r="D261" t="s">
        <v>844</v>
      </c>
      <c r="E261" t="s">
        <v>497</v>
      </c>
      <c r="F261" t="s">
        <v>31</v>
      </c>
      <c r="G261" t="s">
        <v>32</v>
      </c>
      <c r="H261" t="s">
        <v>32</v>
      </c>
      <c r="I261">
        <v>736</v>
      </c>
      <c r="J261">
        <v>0</v>
      </c>
      <c r="K261">
        <v>1</v>
      </c>
      <c r="L261">
        <v>1</v>
      </c>
      <c r="M261">
        <v>0</v>
      </c>
      <c r="N261">
        <v>1</v>
      </c>
      <c r="O261" s="1">
        <v>43641</v>
      </c>
      <c r="S261">
        <v>0</v>
      </c>
      <c r="T261">
        <v>0</v>
      </c>
      <c r="U261">
        <v>0</v>
      </c>
      <c r="V261">
        <v>0</v>
      </c>
      <c r="W261">
        <v>1</v>
      </c>
      <c r="X261">
        <v>1</v>
      </c>
      <c r="Y261">
        <v>0</v>
      </c>
      <c r="Z261">
        <v>1</v>
      </c>
      <c r="AA261" t="s">
        <v>33</v>
      </c>
    </row>
    <row r="262" spans="1:27" x14ac:dyDescent="0.25">
      <c r="A262" t="s">
        <v>807</v>
      </c>
      <c r="C262" t="s">
        <v>845</v>
      </c>
      <c r="D262" t="s">
        <v>816</v>
      </c>
      <c r="E262" t="s">
        <v>846</v>
      </c>
      <c r="F262" t="s">
        <v>31</v>
      </c>
      <c r="G262" t="s">
        <v>32</v>
      </c>
      <c r="H262" t="s">
        <v>32</v>
      </c>
      <c r="I262">
        <v>395</v>
      </c>
      <c r="J262">
        <v>0</v>
      </c>
      <c r="K262">
        <v>1</v>
      </c>
      <c r="L262">
        <v>1</v>
      </c>
      <c r="M262">
        <v>0</v>
      </c>
      <c r="N262">
        <v>1</v>
      </c>
      <c r="O262" s="1">
        <v>43725</v>
      </c>
      <c r="P262" s="1">
        <v>43804</v>
      </c>
      <c r="Q262" s="1">
        <v>43804</v>
      </c>
      <c r="S262">
        <v>1</v>
      </c>
      <c r="T262">
        <v>1</v>
      </c>
      <c r="U262">
        <v>1</v>
      </c>
      <c r="V262">
        <v>1</v>
      </c>
      <c r="W262">
        <v>0</v>
      </c>
      <c r="X262">
        <v>0</v>
      </c>
      <c r="Y262">
        <v>0</v>
      </c>
      <c r="Z262">
        <v>0</v>
      </c>
      <c r="AA262" t="s">
        <v>103</v>
      </c>
    </row>
    <row r="263" spans="1:27" x14ac:dyDescent="0.25">
      <c r="A263" t="s">
        <v>807</v>
      </c>
      <c r="C263" t="s">
        <v>847</v>
      </c>
      <c r="D263" t="s">
        <v>848</v>
      </c>
      <c r="E263" t="s">
        <v>849</v>
      </c>
      <c r="F263" t="s">
        <v>31</v>
      </c>
      <c r="G263" t="s">
        <v>32</v>
      </c>
      <c r="H263" t="s">
        <v>32</v>
      </c>
      <c r="I263">
        <v>435</v>
      </c>
      <c r="J263">
        <v>0</v>
      </c>
      <c r="K263">
        <v>1</v>
      </c>
      <c r="L263">
        <v>1</v>
      </c>
      <c r="M263">
        <v>0</v>
      </c>
      <c r="N263">
        <v>1</v>
      </c>
      <c r="O263" s="1">
        <v>43733</v>
      </c>
      <c r="S263">
        <v>0</v>
      </c>
      <c r="T263">
        <v>0</v>
      </c>
      <c r="U263">
        <v>0</v>
      </c>
      <c r="V263">
        <v>0</v>
      </c>
      <c r="W263">
        <v>1</v>
      </c>
      <c r="X263">
        <v>1</v>
      </c>
      <c r="Y263">
        <v>0</v>
      </c>
      <c r="Z263">
        <v>1</v>
      </c>
      <c r="AA263" t="s">
        <v>33</v>
      </c>
    </row>
    <row r="264" spans="1:27" x14ac:dyDescent="0.25">
      <c r="A264" t="s">
        <v>807</v>
      </c>
      <c r="C264" t="s">
        <v>850</v>
      </c>
      <c r="D264" t="s">
        <v>848</v>
      </c>
      <c r="E264" t="s">
        <v>851</v>
      </c>
      <c r="F264" t="s">
        <v>31</v>
      </c>
      <c r="G264" t="s">
        <v>32</v>
      </c>
      <c r="H264" t="s">
        <v>32</v>
      </c>
      <c r="I264">
        <v>453</v>
      </c>
      <c r="J264">
        <v>0</v>
      </c>
      <c r="K264">
        <v>1</v>
      </c>
      <c r="L264">
        <v>1</v>
      </c>
      <c r="M264">
        <v>0</v>
      </c>
      <c r="N264">
        <v>1</v>
      </c>
      <c r="O264" s="1">
        <v>43733</v>
      </c>
      <c r="S264">
        <v>0</v>
      </c>
      <c r="T264">
        <v>0</v>
      </c>
      <c r="U264">
        <v>0</v>
      </c>
      <c r="V264">
        <v>0</v>
      </c>
      <c r="W264">
        <v>1</v>
      </c>
      <c r="X264">
        <v>1</v>
      </c>
      <c r="Y264">
        <v>0</v>
      </c>
      <c r="Z264">
        <v>1</v>
      </c>
      <c r="AA264" t="s">
        <v>33</v>
      </c>
    </row>
    <row r="265" spans="1:27" x14ac:dyDescent="0.25">
      <c r="A265" t="s">
        <v>807</v>
      </c>
      <c r="C265" t="s">
        <v>852</v>
      </c>
      <c r="D265" t="s">
        <v>848</v>
      </c>
      <c r="E265" t="s">
        <v>853</v>
      </c>
      <c r="F265" t="s">
        <v>31</v>
      </c>
      <c r="G265" t="s">
        <v>32</v>
      </c>
      <c r="H265" t="s">
        <v>32</v>
      </c>
      <c r="I265">
        <v>413</v>
      </c>
      <c r="J265">
        <v>0</v>
      </c>
      <c r="K265">
        <v>1</v>
      </c>
      <c r="L265">
        <v>1</v>
      </c>
      <c r="M265">
        <v>0</v>
      </c>
      <c r="N265">
        <v>1</v>
      </c>
      <c r="O265" s="1">
        <v>43733</v>
      </c>
      <c r="S265">
        <v>0</v>
      </c>
      <c r="T265">
        <v>0</v>
      </c>
      <c r="U265">
        <v>0</v>
      </c>
      <c r="V265">
        <v>0</v>
      </c>
      <c r="W265">
        <v>1</v>
      </c>
      <c r="X265">
        <v>1</v>
      </c>
      <c r="Y265">
        <v>0</v>
      </c>
      <c r="Z265">
        <v>1</v>
      </c>
      <c r="AA265" t="s">
        <v>33</v>
      </c>
    </row>
    <row r="266" spans="1:27" x14ac:dyDescent="0.25">
      <c r="A266" t="s">
        <v>807</v>
      </c>
      <c r="C266" t="s">
        <v>854</v>
      </c>
      <c r="D266" t="s">
        <v>844</v>
      </c>
      <c r="E266" t="s">
        <v>855</v>
      </c>
      <c r="F266" t="s">
        <v>31</v>
      </c>
      <c r="G266" t="s">
        <v>32</v>
      </c>
      <c r="H266" t="s">
        <v>32</v>
      </c>
      <c r="I266">
        <v>736</v>
      </c>
      <c r="J266">
        <v>0</v>
      </c>
      <c r="K266">
        <v>1</v>
      </c>
      <c r="L266">
        <v>1</v>
      </c>
      <c r="M266">
        <v>0</v>
      </c>
      <c r="N266">
        <v>1</v>
      </c>
      <c r="O266" s="1">
        <v>43742</v>
      </c>
      <c r="S266">
        <v>0</v>
      </c>
      <c r="T266">
        <v>0</v>
      </c>
      <c r="U266">
        <v>0</v>
      </c>
      <c r="V266">
        <v>0</v>
      </c>
      <c r="W266">
        <v>1</v>
      </c>
      <c r="X266">
        <v>1</v>
      </c>
      <c r="Y266">
        <v>0</v>
      </c>
      <c r="Z266">
        <v>1</v>
      </c>
      <c r="AA266" t="s">
        <v>33</v>
      </c>
    </row>
    <row r="267" spans="1:27" x14ac:dyDescent="0.25">
      <c r="A267" t="s">
        <v>807</v>
      </c>
      <c r="C267" t="s">
        <v>856</v>
      </c>
      <c r="D267" t="s">
        <v>857</v>
      </c>
      <c r="E267" t="s">
        <v>858</v>
      </c>
      <c r="F267" t="s">
        <v>31</v>
      </c>
      <c r="G267" t="s">
        <v>32</v>
      </c>
      <c r="H267" t="s">
        <v>32</v>
      </c>
      <c r="I267">
        <v>9144</v>
      </c>
      <c r="J267">
        <v>0</v>
      </c>
      <c r="K267">
        <v>24</v>
      </c>
      <c r="L267">
        <v>24</v>
      </c>
      <c r="M267">
        <v>0</v>
      </c>
      <c r="N267">
        <v>24</v>
      </c>
      <c r="O267" s="1">
        <v>43775</v>
      </c>
      <c r="S267">
        <v>0</v>
      </c>
      <c r="T267">
        <v>0</v>
      </c>
      <c r="U267">
        <v>0</v>
      </c>
      <c r="V267">
        <v>0</v>
      </c>
      <c r="W267">
        <v>24</v>
      </c>
      <c r="X267">
        <v>24</v>
      </c>
      <c r="Y267">
        <v>0</v>
      </c>
      <c r="Z267">
        <v>24</v>
      </c>
      <c r="AA267" t="s">
        <v>33</v>
      </c>
    </row>
    <row r="268" spans="1:27" x14ac:dyDescent="0.25">
      <c r="A268" t="s">
        <v>807</v>
      </c>
      <c r="C268" t="s">
        <v>859</v>
      </c>
      <c r="D268" t="s">
        <v>860</v>
      </c>
      <c r="E268" t="s">
        <v>497</v>
      </c>
      <c r="F268" t="s">
        <v>31</v>
      </c>
      <c r="G268" t="s">
        <v>32</v>
      </c>
      <c r="H268" t="s">
        <v>32</v>
      </c>
      <c r="I268">
        <v>715</v>
      </c>
      <c r="J268">
        <v>0</v>
      </c>
      <c r="K268">
        <v>1</v>
      </c>
      <c r="L268">
        <v>1</v>
      </c>
      <c r="M268">
        <v>0</v>
      </c>
      <c r="N268">
        <v>1</v>
      </c>
      <c r="O268" s="1">
        <v>43791</v>
      </c>
      <c r="S268">
        <v>0</v>
      </c>
      <c r="T268">
        <v>0</v>
      </c>
      <c r="U268">
        <v>0</v>
      </c>
      <c r="V268">
        <v>0</v>
      </c>
      <c r="W268">
        <v>1</v>
      </c>
      <c r="X268">
        <v>1</v>
      </c>
      <c r="Y268">
        <v>0</v>
      </c>
      <c r="Z268">
        <v>1</v>
      </c>
      <c r="AA268" t="s">
        <v>33</v>
      </c>
    </row>
    <row r="269" spans="1:27" x14ac:dyDescent="0.25">
      <c r="A269" t="s">
        <v>861</v>
      </c>
      <c r="B269" t="s">
        <v>862</v>
      </c>
      <c r="C269" t="s">
        <v>863</v>
      </c>
      <c r="D269" t="s">
        <v>864</v>
      </c>
      <c r="E269" t="s">
        <v>865</v>
      </c>
      <c r="F269" t="s">
        <v>31</v>
      </c>
      <c r="G269" t="s">
        <v>32</v>
      </c>
      <c r="H269" t="s">
        <v>32</v>
      </c>
      <c r="I269">
        <v>5871</v>
      </c>
      <c r="J269">
        <v>0</v>
      </c>
      <c r="K269">
        <v>16</v>
      </c>
      <c r="L269">
        <v>16</v>
      </c>
      <c r="M269">
        <v>0</v>
      </c>
      <c r="N269">
        <v>16</v>
      </c>
      <c r="O269" s="1">
        <v>43510</v>
      </c>
      <c r="S269">
        <v>0</v>
      </c>
      <c r="T269">
        <v>0</v>
      </c>
      <c r="U269">
        <v>0</v>
      </c>
      <c r="V269">
        <v>0</v>
      </c>
      <c r="W269">
        <v>16</v>
      </c>
      <c r="X269">
        <v>16</v>
      </c>
      <c r="Y269">
        <v>0</v>
      </c>
      <c r="Z269">
        <v>16</v>
      </c>
      <c r="AA269" t="s">
        <v>33</v>
      </c>
    </row>
    <row r="270" spans="1:27" x14ac:dyDescent="0.25">
      <c r="A270" t="s">
        <v>861</v>
      </c>
      <c r="C270" t="s">
        <v>866</v>
      </c>
      <c r="D270" t="s">
        <v>867</v>
      </c>
      <c r="E270" t="s">
        <v>868</v>
      </c>
      <c r="F270" t="s">
        <v>85</v>
      </c>
      <c r="G270" t="s">
        <v>38</v>
      </c>
      <c r="H270" t="s">
        <v>32</v>
      </c>
      <c r="I270">
        <v>2416</v>
      </c>
      <c r="J270">
        <v>0</v>
      </c>
      <c r="K270">
        <v>1</v>
      </c>
      <c r="L270">
        <v>1</v>
      </c>
      <c r="M270">
        <v>0</v>
      </c>
      <c r="N270">
        <v>1</v>
      </c>
      <c r="O270" s="1">
        <v>43125</v>
      </c>
      <c r="S270">
        <v>0</v>
      </c>
      <c r="T270">
        <v>0</v>
      </c>
      <c r="U270">
        <v>0</v>
      </c>
      <c r="V270">
        <v>0</v>
      </c>
      <c r="W270">
        <v>1</v>
      </c>
      <c r="X270">
        <v>1</v>
      </c>
      <c r="Y270">
        <v>0</v>
      </c>
      <c r="Z270">
        <v>1</v>
      </c>
      <c r="AA270" t="s">
        <v>33</v>
      </c>
    </row>
    <row r="271" spans="1:27" x14ac:dyDescent="0.25">
      <c r="A271" t="s">
        <v>861</v>
      </c>
      <c r="C271" t="s">
        <v>869</v>
      </c>
      <c r="D271" t="s">
        <v>870</v>
      </c>
      <c r="E271" t="s">
        <v>871</v>
      </c>
      <c r="F271" t="s">
        <v>31</v>
      </c>
      <c r="G271" t="s">
        <v>32</v>
      </c>
      <c r="H271" t="s">
        <v>32</v>
      </c>
      <c r="I271">
        <v>703</v>
      </c>
      <c r="J271">
        <v>0</v>
      </c>
      <c r="K271">
        <v>2</v>
      </c>
      <c r="L271">
        <v>2</v>
      </c>
      <c r="M271">
        <v>0</v>
      </c>
      <c r="N271">
        <v>2</v>
      </c>
      <c r="O271" s="1">
        <v>43858</v>
      </c>
      <c r="S271">
        <v>0</v>
      </c>
      <c r="T271">
        <v>0</v>
      </c>
      <c r="U271">
        <v>0</v>
      </c>
      <c r="V271">
        <v>0</v>
      </c>
      <c r="W271">
        <v>2</v>
      </c>
      <c r="X271">
        <v>2</v>
      </c>
      <c r="Y271">
        <v>0</v>
      </c>
      <c r="Z271">
        <v>2</v>
      </c>
      <c r="AA271" t="s">
        <v>33</v>
      </c>
    </row>
    <row r="272" spans="1:27" x14ac:dyDescent="0.25">
      <c r="A272" t="s">
        <v>872</v>
      </c>
      <c r="B272">
        <v>31</v>
      </c>
      <c r="C272" t="s">
        <v>873</v>
      </c>
      <c r="D272" t="s">
        <v>874</v>
      </c>
      <c r="E272" t="s">
        <v>875</v>
      </c>
      <c r="F272" t="s">
        <v>46</v>
      </c>
      <c r="G272" t="s">
        <v>38</v>
      </c>
      <c r="H272" t="s">
        <v>32</v>
      </c>
      <c r="I272">
        <v>0.14000000000000001</v>
      </c>
      <c r="J272">
        <v>0</v>
      </c>
      <c r="K272">
        <v>2</v>
      </c>
      <c r="L272">
        <v>2</v>
      </c>
      <c r="M272">
        <v>1</v>
      </c>
      <c r="N272">
        <v>1</v>
      </c>
      <c r="O272" s="1">
        <v>41932</v>
      </c>
      <c r="P272" s="1">
        <v>42828</v>
      </c>
      <c r="S272">
        <v>0</v>
      </c>
      <c r="T272">
        <v>0</v>
      </c>
      <c r="U272">
        <v>0</v>
      </c>
      <c r="V272">
        <v>0</v>
      </c>
      <c r="W272">
        <v>2</v>
      </c>
      <c r="X272">
        <v>1</v>
      </c>
      <c r="Y272">
        <v>1</v>
      </c>
      <c r="Z272">
        <v>1</v>
      </c>
      <c r="AA272" t="s">
        <v>39</v>
      </c>
    </row>
    <row r="273" spans="1:27" x14ac:dyDescent="0.25">
      <c r="A273" t="s">
        <v>872</v>
      </c>
      <c r="B273" t="s">
        <v>876</v>
      </c>
      <c r="C273" t="s">
        <v>877</v>
      </c>
      <c r="D273" t="s">
        <v>878</v>
      </c>
      <c r="E273" t="s">
        <v>879</v>
      </c>
      <c r="F273" t="s">
        <v>31</v>
      </c>
      <c r="G273" t="s">
        <v>32</v>
      </c>
      <c r="H273" t="s">
        <v>32</v>
      </c>
      <c r="I273">
        <v>6664</v>
      </c>
      <c r="J273">
        <v>0</v>
      </c>
      <c r="K273">
        <v>12</v>
      </c>
      <c r="L273">
        <v>12</v>
      </c>
      <c r="M273">
        <v>0</v>
      </c>
      <c r="N273">
        <v>12</v>
      </c>
      <c r="O273" s="1">
        <v>43185</v>
      </c>
      <c r="P273" s="1">
        <v>43444</v>
      </c>
      <c r="S273">
        <v>10</v>
      </c>
      <c r="T273">
        <v>10</v>
      </c>
      <c r="U273">
        <v>6</v>
      </c>
      <c r="V273">
        <v>6</v>
      </c>
      <c r="W273">
        <v>2</v>
      </c>
      <c r="X273">
        <v>2</v>
      </c>
      <c r="Y273">
        <v>2</v>
      </c>
      <c r="Z273">
        <v>0</v>
      </c>
      <c r="AA273" t="s">
        <v>39</v>
      </c>
    </row>
    <row r="274" spans="1:27" x14ac:dyDescent="0.25">
      <c r="A274" t="s">
        <v>872</v>
      </c>
      <c r="C274" t="s">
        <v>880</v>
      </c>
      <c r="D274" t="s">
        <v>881</v>
      </c>
      <c r="E274" t="s">
        <v>882</v>
      </c>
      <c r="F274" t="s">
        <v>31</v>
      </c>
      <c r="G274" t="s">
        <v>32</v>
      </c>
      <c r="H274" t="s">
        <v>32</v>
      </c>
      <c r="I274">
        <v>0.98</v>
      </c>
      <c r="J274">
        <v>0</v>
      </c>
      <c r="K274">
        <v>18</v>
      </c>
      <c r="L274">
        <v>18</v>
      </c>
      <c r="M274">
        <v>0</v>
      </c>
      <c r="N274">
        <v>18</v>
      </c>
      <c r="O274" s="1">
        <v>42586</v>
      </c>
      <c r="P274" s="1">
        <v>43640</v>
      </c>
      <c r="S274">
        <v>0</v>
      </c>
      <c r="T274">
        <v>0</v>
      </c>
      <c r="U274">
        <v>0</v>
      </c>
      <c r="V274">
        <v>0</v>
      </c>
      <c r="W274">
        <v>18</v>
      </c>
      <c r="X274">
        <v>18</v>
      </c>
      <c r="Y274">
        <v>18</v>
      </c>
      <c r="Z274">
        <v>0</v>
      </c>
      <c r="AA274" t="s">
        <v>39</v>
      </c>
    </row>
    <row r="275" spans="1:27" x14ac:dyDescent="0.25">
      <c r="A275" t="s">
        <v>872</v>
      </c>
      <c r="C275" t="s">
        <v>883</v>
      </c>
      <c r="D275" t="s">
        <v>884</v>
      </c>
      <c r="E275" t="s">
        <v>885</v>
      </c>
      <c r="F275" t="s">
        <v>31</v>
      </c>
      <c r="G275" t="s">
        <v>32</v>
      </c>
      <c r="H275" t="s">
        <v>38</v>
      </c>
      <c r="I275">
        <v>8.3800000000000008</v>
      </c>
      <c r="J275">
        <v>0</v>
      </c>
      <c r="K275">
        <v>1</v>
      </c>
      <c r="L275">
        <v>1</v>
      </c>
      <c r="M275">
        <v>0</v>
      </c>
      <c r="N275">
        <v>1</v>
      </c>
      <c r="O275" s="1">
        <v>42684</v>
      </c>
      <c r="P275" s="1">
        <v>43357</v>
      </c>
      <c r="S275">
        <v>0</v>
      </c>
      <c r="T275">
        <v>0</v>
      </c>
      <c r="U275">
        <v>0</v>
      </c>
      <c r="V275">
        <v>0</v>
      </c>
      <c r="W275">
        <v>1</v>
      </c>
      <c r="X275">
        <v>1</v>
      </c>
      <c r="Y275">
        <v>1</v>
      </c>
      <c r="Z275">
        <v>0</v>
      </c>
      <c r="AA275" t="s">
        <v>39</v>
      </c>
    </row>
    <row r="276" spans="1:27" x14ac:dyDescent="0.25">
      <c r="A276" t="s">
        <v>872</v>
      </c>
      <c r="C276" t="s">
        <v>886</v>
      </c>
      <c r="D276" t="s">
        <v>887</v>
      </c>
      <c r="E276" t="s">
        <v>888</v>
      </c>
      <c r="F276" t="s">
        <v>31</v>
      </c>
      <c r="G276" t="s">
        <v>32</v>
      </c>
      <c r="H276" t="s">
        <v>38</v>
      </c>
      <c r="I276">
        <v>8.0299999999999994</v>
      </c>
      <c r="J276">
        <v>0</v>
      </c>
      <c r="K276">
        <v>1</v>
      </c>
      <c r="L276">
        <v>1</v>
      </c>
      <c r="M276">
        <v>0</v>
      </c>
      <c r="N276">
        <v>1</v>
      </c>
      <c r="O276" s="1">
        <v>42779</v>
      </c>
      <c r="S276">
        <v>0</v>
      </c>
      <c r="T276">
        <v>0</v>
      </c>
      <c r="U276">
        <v>0</v>
      </c>
      <c r="V276">
        <v>0</v>
      </c>
      <c r="W276">
        <v>0</v>
      </c>
      <c r="X276">
        <v>0</v>
      </c>
      <c r="Y276">
        <v>0</v>
      </c>
      <c r="Z276">
        <v>0</v>
      </c>
      <c r="AA276" t="s">
        <v>33</v>
      </c>
    </row>
    <row r="277" spans="1:27" x14ac:dyDescent="0.25">
      <c r="A277" t="s">
        <v>872</v>
      </c>
      <c r="C277" t="s">
        <v>889</v>
      </c>
      <c r="D277" t="s">
        <v>890</v>
      </c>
      <c r="E277" t="s">
        <v>891</v>
      </c>
      <c r="F277" t="s">
        <v>31</v>
      </c>
      <c r="G277" t="s">
        <v>32</v>
      </c>
      <c r="H277" t="s">
        <v>38</v>
      </c>
      <c r="I277">
        <v>14.47</v>
      </c>
      <c r="J277">
        <v>0</v>
      </c>
      <c r="K277">
        <v>3</v>
      </c>
      <c r="L277">
        <v>3</v>
      </c>
      <c r="M277">
        <v>0</v>
      </c>
      <c r="N277">
        <v>3</v>
      </c>
      <c r="O277" s="1">
        <v>42885</v>
      </c>
      <c r="S277">
        <v>0</v>
      </c>
      <c r="T277">
        <v>0</v>
      </c>
      <c r="U277">
        <v>0</v>
      </c>
      <c r="V277">
        <v>0</v>
      </c>
      <c r="W277">
        <v>3</v>
      </c>
      <c r="X277">
        <v>3</v>
      </c>
      <c r="Y277">
        <v>0</v>
      </c>
      <c r="Z277">
        <v>3</v>
      </c>
      <c r="AA277" t="s">
        <v>33</v>
      </c>
    </row>
    <row r="278" spans="1:27" x14ac:dyDescent="0.25">
      <c r="A278" t="s">
        <v>872</v>
      </c>
      <c r="C278" t="s">
        <v>892</v>
      </c>
      <c r="D278" t="s">
        <v>893</v>
      </c>
      <c r="E278" t="s">
        <v>894</v>
      </c>
      <c r="F278" t="s">
        <v>31</v>
      </c>
      <c r="G278" t="s">
        <v>32</v>
      </c>
      <c r="H278" t="s">
        <v>38</v>
      </c>
      <c r="I278">
        <v>27.31</v>
      </c>
      <c r="J278">
        <v>0</v>
      </c>
      <c r="K278">
        <v>4</v>
      </c>
      <c r="L278">
        <v>4</v>
      </c>
      <c r="M278">
        <v>1</v>
      </c>
      <c r="N278">
        <v>3</v>
      </c>
      <c r="O278" s="1">
        <v>42986</v>
      </c>
      <c r="S278">
        <v>0</v>
      </c>
      <c r="T278">
        <v>0</v>
      </c>
      <c r="U278">
        <v>0</v>
      </c>
      <c r="V278">
        <v>0</v>
      </c>
      <c r="W278">
        <v>4</v>
      </c>
      <c r="X278">
        <v>3</v>
      </c>
      <c r="Y278">
        <v>0</v>
      </c>
      <c r="Z278">
        <v>4</v>
      </c>
      <c r="AA278" t="s">
        <v>33</v>
      </c>
    </row>
    <row r="279" spans="1:27" x14ac:dyDescent="0.25">
      <c r="A279" t="s">
        <v>872</v>
      </c>
      <c r="C279" t="s">
        <v>895</v>
      </c>
      <c r="D279" t="s">
        <v>896</v>
      </c>
      <c r="E279" t="s">
        <v>897</v>
      </c>
      <c r="F279" t="s">
        <v>31</v>
      </c>
      <c r="G279" t="s">
        <v>32</v>
      </c>
      <c r="H279" t="s">
        <v>32</v>
      </c>
      <c r="I279">
        <v>368</v>
      </c>
      <c r="J279">
        <v>0</v>
      </c>
      <c r="K279">
        <v>1</v>
      </c>
      <c r="L279">
        <v>1</v>
      </c>
      <c r="M279">
        <v>0</v>
      </c>
      <c r="N279">
        <v>1</v>
      </c>
      <c r="O279" s="1">
        <v>43088</v>
      </c>
      <c r="P279" s="1">
        <v>43281</v>
      </c>
      <c r="S279">
        <v>1</v>
      </c>
      <c r="T279">
        <v>1</v>
      </c>
      <c r="U279">
        <v>1</v>
      </c>
      <c r="V279">
        <v>1</v>
      </c>
      <c r="W279">
        <v>0</v>
      </c>
      <c r="X279">
        <v>0</v>
      </c>
      <c r="Y279">
        <v>0</v>
      </c>
      <c r="Z279">
        <v>0</v>
      </c>
      <c r="AA279" t="s">
        <v>39</v>
      </c>
    </row>
    <row r="280" spans="1:27" x14ac:dyDescent="0.25">
      <c r="A280" t="s">
        <v>872</v>
      </c>
      <c r="C280" t="s">
        <v>898</v>
      </c>
      <c r="D280" t="s">
        <v>899</v>
      </c>
      <c r="E280" t="s">
        <v>900</v>
      </c>
      <c r="F280" t="s">
        <v>85</v>
      </c>
      <c r="G280" t="s">
        <v>38</v>
      </c>
      <c r="H280" t="s">
        <v>32</v>
      </c>
      <c r="I280">
        <v>3421</v>
      </c>
      <c r="J280">
        <v>0</v>
      </c>
      <c r="K280">
        <v>1</v>
      </c>
      <c r="L280">
        <v>1</v>
      </c>
      <c r="M280">
        <v>0</v>
      </c>
      <c r="N280">
        <v>1</v>
      </c>
      <c r="O280" s="1">
        <v>43109</v>
      </c>
      <c r="P280" s="1">
        <v>43894</v>
      </c>
      <c r="Q280" s="1">
        <v>43894</v>
      </c>
      <c r="S280">
        <v>1</v>
      </c>
      <c r="T280">
        <v>1</v>
      </c>
      <c r="U280">
        <v>1</v>
      </c>
      <c r="V280">
        <v>1</v>
      </c>
      <c r="W280">
        <v>0</v>
      </c>
      <c r="X280">
        <v>0</v>
      </c>
      <c r="Y280">
        <v>0</v>
      </c>
      <c r="Z280">
        <v>0</v>
      </c>
      <c r="AA280" t="s">
        <v>103</v>
      </c>
    </row>
    <row r="281" spans="1:27" x14ac:dyDescent="0.25">
      <c r="A281" t="s">
        <v>872</v>
      </c>
      <c r="C281" t="s">
        <v>901</v>
      </c>
      <c r="D281" t="s">
        <v>902</v>
      </c>
      <c r="E281" t="s">
        <v>903</v>
      </c>
      <c r="F281" t="s">
        <v>31</v>
      </c>
      <c r="G281" t="s">
        <v>32</v>
      </c>
      <c r="H281" t="s">
        <v>32</v>
      </c>
      <c r="I281">
        <v>871</v>
      </c>
      <c r="J281">
        <v>0</v>
      </c>
      <c r="K281">
        <v>2</v>
      </c>
      <c r="L281">
        <v>2</v>
      </c>
      <c r="M281">
        <v>0</v>
      </c>
      <c r="N281">
        <v>2</v>
      </c>
      <c r="O281" s="1">
        <v>43236</v>
      </c>
      <c r="P281" s="1">
        <v>43348</v>
      </c>
      <c r="Q281" s="1">
        <v>43836</v>
      </c>
      <c r="S281">
        <v>2</v>
      </c>
      <c r="T281">
        <v>2</v>
      </c>
      <c r="U281">
        <v>2</v>
      </c>
      <c r="V281">
        <v>2</v>
      </c>
      <c r="W281">
        <v>0</v>
      </c>
      <c r="X281">
        <v>0</v>
      </c>
      <c r="Y281">
        <v>0</v>
      </c>
      <c r="Z281">
        <v>0</v>
      </c>
      <c r="AA281" t="s">
        <v>103</v>
      </c>
    </row>
    <row r="282" spans="1:27" x14ac:dyDescent="0.25">
      <c r="A282" t="s">
        <v>872</v>
      </c>
      <c r="C282" t="s">
        <v>904</v>
      </c>
      <c r="D282" t="s">
        <v>905</v>
      </c>
      <c r="E282" t="s">
        <v>906</v>
      </c>
      <c r="F282" t="s">
        <v>31</v>
      </c>
      <c r="G282" t="s">
        <v>38</v>
      </c>
      <c r="H282" t="s">
        <v>32</v>
      </c>
      <c r="I282">
        <v>2731</v>
      </c>
      <c r="J282">
        <v>0</v>
      </c>
      <c r="K282">
        <v>4</v>
      </c>
      <c r="L282">
        <v>4</v>
      </c>
      <c r="M282">
        <v>0</v>
      </c>
      <c r="N282">
        <v>4</v>
      </c>
      <c r="O282" s="1">
        <v>43707</v>
      </c>
      <c r="S282">
        <v>0</v>
      </c>
      <c r="T282">
        <v>0</v>
      </c>
      <c r="U282">
        <v>0</v>
      </c>
      <c r="V282">
        <v>0</v>
      </c>
      <c r="W282">
        <v>4</v>
      </c>
      <c r="X282">
        <v>4</v>
      </c>
      <c r="Y282">
        <v>0</v>
      </c>
      <c r="Z282">
        <v>4</v>
      </c>
      <c r="AA282" t="s">
        <v>33</v>
      </c>
    </row>
    <row r="283" spans="1:27" x14ac:dyDescent="0.25">
      <c r="A283" t="s">
        <v>872</v>
      </c>
      <c r="C283" t="s">
        <v>907</v>
      </c>
      <c r="D283" t="s">
        <v>908</v>
      </c>
      <c r="E283" t="s">
        <v>909</v>
      </c>
      <c r="F283" t="s">
        <v>31</v>
      </c>
      <c r="G283" t="s">
        <v>38</v>
      </c>
      <c r="H283" t="s">
        <v>32</v>
      </c>
      <c r="I283">
        <v>535</v>
      </c>
      <c r="J283">
        <v>0</v>
      </c>
      <c r="K283">
        <v>1</v>
      </c>
      <c r="L283">
        <v>1</v>
      </c>
      <c r="M283">
        <v>1</v>
      </c>
      <c r="N283">
        <v>0</v>
      </c>
      <c r="O283" s="1">
        <v>43711</v>
      </c>
      <c r="P283" s="1">
        <v>43747</v>
      </c>
      <c r="S283">
        <v>0</v>
      </c>
      <c r="T283">
        <v>0</v>
      </c>
      <c r="U283">
        <v>0</v>
      </c>
      <c r="V283">
        <v>0</v>
      </c>
      <c r="W283">
        <v>1</v>
      </c>
      <c r="X283">
        <v>0</v>
      </c>
      <c r="Y283">
        <v>1</v>
      </c>
      <c r="Z283">
        <v>0</v>
      </c>
      <c r="AA283" t="s">
        <v>39</v>
      </c>
    </row>
    <row r="284" spans="1:27" x14ac:dyDescent="0.25">
      <c r="A284" t="s">
        <v>872</v>
      </c>
      <c r="C284" t="s">
        <v>910</v>
      </c>
      <c r="D284" t="s">
        <v>911</v>
      </c>
      <c r="E284" t="s">
        <v>912</v>
      </c>
      <c r="F284" t="s">
        <v>31</v>
      </c>
      <c r="G284" t="s">
        <v>32</v>
      </c>
      <c r="H284" t="s">
        <v>32</v>
      </c>
      <c r="I284">
        <v>1186</v>
      </c>
      <c r="J284">
        <v>0</v>
      </c>
      <c r="K284">
        <v>1</v>
      </c>
      <c r="L284">
        <v>1</v>
      </c>
      <c r="M284">
        <v>0</v>
      </c>
      <c r="N284">
        <v>1</v>
      </c>
      <c r="O284" s="1">
        <v>43713</v>
      </c>
      <c r="S284">
        <v>0</v>
      </c>
      <c r="T284">
        <v>0</v>
      </c>
      <c r="U284">
        <v>0</v>
      </c>
      <c r="V284">
        <v>0</v>
      </c>
      <c r="W284">
        <v>1</v>
      </c>
      <c r="X284">
        <v>1</v>
      </c>
      <c r="Y284">
        <v>0</v>
      </c>
      <c r="Z284">
        <v>1</v>
      </c>
      <c r="AA284" t="s">
        <v>33</v>
      </c>
    </row>
    <row r="285" spans="1:27" x14ac:dyDescent="0.25">
      <c r="A285" t="s">
        <v>872</v>
      </c>
      <c r="C285" t="s">
        <v>913</v>
      </c>
      <c r="D285" t="s">
        <v>911</v>
      </c>
      <c r="E285" t="s">
        <v>914</v>
      </c>
      <c r="F285" t="s">
        <v>31</v>
      </c>
      <c r="G285" t="s">
        <v>32</v>
      </c>
      <c r="H285" t="s">
        <v>32</v>
      </c>
      <c r="I285">
        <v>680</v>
      </c>
      <c r="J285">
        <v>0</v>
      </c>
      <c r="K285">
        <v>1</v>
      </c>
      <c r="L285">
        <v>1</v>
      </c>
      <c r="M285">
        <v>0</v>
      </c>
      <c r="N285">
        <v>1</v>
      </c>
      <c r="O285" s="1">
        <v>43713</v>
      </c>
      <c r="S285">
        <v>0</v>
      </c>
      <c r="T285">
        <v>0</v>
      </c>
      <c r="U285">
        <v>0</v>
      </c>
      <c r="V285">
        <v>0</v>
      </c>
      <c r="W285">
        <v>1</v>
      </c>
      <c r="X285">
        <v>1</v>
      </c>
      <c r="Y285">
        <v>0</v>
      </c>
      <c r="Z285">
        <v>1</v>
      </c>
      <c r="AA285" t="s">
        <v>33</v>
      </c>
    </row>
    <row r="286" spans="1:27" x14ac:dyDescent="0.25">
      <c r="A286" t="s">
        <v>872</v>
      </c>
      <c r="C286" t="s">
        <v>915</v>
      </c>
      <c r="D286" t="s">
        <v>916</v>
      </c>
      <c r="E286" t="s">
        <v>917</v>
      </c>
      <c r="F286" t="s">
        <v>31</v>
      </c>
      <c r="G286" t="s">
        <v>32</v>
      </c>
      <c r="H286" t="s">
        <v>32</v>
      </c>
      <c r="I286">
        <v>359</v>
      </c>
      <c r="J286">
        <v>0</v>
      </c>
      <c r="K286">
        <v>2</v>
      </c>
      <c r="L286">
        <v>2</v>
      </c>
      <c r="M286">
        <v>0</v>
      </c>
      <c r="N286">
        <v>2</v>
      </c>
      <c r="O286" s="1">
        <v>43784</v>
      </c>
      <c r="S286">
        <v>0</v>
      </c>
      <c r="T286">
        <v>0</v>
      </c>
      <c r="U286">
        <v>0</v>
      </c>
      <c r="V286">
        <v>0</v>
      </c>
      <c r="W286">
        <v>2</v>
      </c>
      <c r="X286">
        <v>2</v>
      </c>
      <c r="Y286">
        <v>0</v>
      </c>
      <c r="Z286">
        <v>2</v>
      </c>
      <c r="AA286" t="s">
        <v>33</v>
      </c>
    </row>
    <row r="287" spans="1:27" x14ac:dyDescent="0.25">
      <c r="A287" t="s">
        <v>872</v>
      </c>
      <c r="C287" t="s">
        <v>918</v>
      </c>
      <c r="D287" t="s">
        <v>878</v>
      </c>
      <c r="E287" t="s">
        <v>919</v>
      </c>
      <c r="F287" t="s">
        <v>31</v>
      </c>
      <c r="G287" t="s">
        <v>32</v>
      </c>
      <c r="H287" t="s">
        <v>32</v>
      </c>
      <c r="I287">
        <v>5994</v>
      </c>
      <c r="J287">
        <v>0</v>
      </c>
      <c r="K287">
        <v>15</v>
      </c>
      <c r="L287">
        <v>15</v>
      </c>
      <c r="M287">
        <v>0</v>
      </c>
      <c r="N287">
        <v>15</v>
      </c>
      <c r="O287" s="1">
        <v>43798</v>
      </c>
      <c r="S287">
        <v>0</v>
      </c>
      <c r="T287">
        <v>0</v>
      </c>
      <c r="U287">
        <v>0</v>
      </c>
      <c r="V287">
        <v>0</v>
      </c>
      <c r="W287">
        <v>15</v>
      </c>
      <c r="X287">
        <v>15</v>
      </c>
      <c r="Y287">
        <v>0</v>
      </c>
      <c r="Z287">
        <v>15</v>
      </c>
      <c r="AA287" t="s">
        <v>33</v>
      </c>
    </row>
    <row r="288" spans="1:27" x14ac:dyDescent="0.25">
      <c r="A288" t="s">
        <v>872</v>
      </c>
      <c r="C288" t="s">
        <v>920</v>
      </c>
      <c r="D288" t="s">
        <v>890</v>
      </c>
      <c r="E288" t="s">
        <v>921</v>
      </c>
      <c r="F288" t="s">
        <v>31</v>
      </c>
      <c r="G288" t="s">
        <v>32</v>
      </c>
      <c r="H288" t="s">
        <v>32</v>
      </c>
      <c r="I288">
        <v>1447</v>
      </c>
      <c r="J288">
        <v>0</v>
      </c>
      <c r="K288">
        <v>1</v>
      </c>
      <c r="L288">
        <v>1</v>
      </c>
      <c r="M288">
        <v>0</v>
      </c>
      <c r="N288">
        <v>1</v>
      </c>
      <c r="O288" s="1">
        <v>43840</v>
      </c>
      <c r="S288">
        <v>0</v>
      </c>
      <c r="T288">
        <v>0</v>
      </c>
      <c r="U288">
        <v>0</v>
      </c>
      <c r="V288">
        <v>0</v>
      </c>
      <c r="W288">
        <v>1</v>
      </c>
      <c r="X288">
        <v>1</v>
      </c>
      <c r="Y288">
        <v>0</v>
      </c>
      <c r="Z288">
        <v>1</v>
      </c>
      <c r="AA288" t="s">
        <v>33</v>
      </c>
    </row>
    <row r="289" spans="1:27" x14ac:dyDescent="0.25">
      <c r="A289" t="s">
        <v>922</v>
      </c>
      <c r="C289" t="s">
        <v>923</v>
      </c>
      <c r="D289" t="s">
        <v>924</v>
      </c>
      <c r="E289" t="s">
        <v>925</v>
      </c>
      <c r="F289" t="s">
        <v>31</v>
      </c>
      <c r="G289" t="s">
        <v>32</v>
      </c>
      <c r="H289" t="s">
        <v>32</v>
      </c>
      <c r="I289">
        <v>4.75</v>
      </c>
      <c r="J289">
        <v>0</v>
      </c>
      <c r="K289">
        <v>1</v>
      </c>
      <c r="L289">
        <v>1</v>
      </c>
      <c r="M289">
        <v>0</v>
      </c>
      <c r="N289">
        <v>1</v>
      </c>
      <c r="O289" s="1">
        <v>42916</v>
      </c>
      <c r="S289">
        <v>0</v>
      </c>
      <c r="T289">
        <v>0</v>
      </c>
      <c r="U289">
        <v>0</v>
      </c>
      <c r="V289">
        <v>0</v>
      </c>
      <c r="W289">
        <v>0</v>
      </c>
      <c r="X289">
        <v>0</v>
      </c>
      <c r="Y289">
        <v>0</v>
      </c>
      <c r="Z289">
        <v>0</v>
      </c>
      <c r="AA289" t="s">
        <v>33</v>
      </c>
    </row>
    <row r="290" spans="1:27" x14ac:dyDescent="0.25">
      <c r="A290" t="s">
        <v>922</v>
      </c>
      <c r="C290" t="s">
        <v>926</v>
      </c>
      <c r="D290" t="s">
        <v>927</v>
      </c>
      <c r="E290" t="s">
        <v>928</v>
      </c>
      <c r="F290" t="s">
        <v>31</v>
      </c>
      <c r="G290" t="s">
        <v>32</v>
      </c>
      <c r="H290" t="s">
        <v>32</v>
      </c>
      <c r="I290">
        <v>491</v>
      </c>
      <c r="J290">
        <v>0</v>
      </c>
      <c r="K290">
        <v>1</v>
      </c>
      <c r="L290">
        <v>1</v>
      </c>
      <c r="M290">
        <v>0</v>
      </c>
      <c r="N290">
        <v>1</v>
      </c>
      <c r="O290" s="1">
        <v>43313</v>
      </c>
      <c r="P290" s="1">
        <v>43529</v>
      </c>
      <c r="Q290" s="1">
        <v>43878</v>
      </c>
      <c r="S290">
        <v>1</v>
      </c>
      <c r="T290">
        <v>1</v>
      </c>
      <c r="U290">
        <v>1</v>
      </c>
      <c r="V290">
        <v>1</v>
      </c>
      <c r="W290">
        <v>0</v>
      </c>
      <c r="X290">
        <v>0</v>
      </c>
      <c r="Y290">
        <v>0</v>
      </c>
      <c r="Z290">
        <v>0</v>
      </c>
      <c r="AA290" t="s">
        <v>103</v>
      </c>
    </row>
    <row r="291" spans="1:27" x14ac:dyDescent="0.25">
      <c r="A291" t="s">
        <v>922</v>
      </c>
      <c r="C291" t="s">
        <v>929</v>
      </c>
      <c r="D291" t="s">
        <v>930</v>
      </c>
      <c r="E291" t="s">
        <v>931</v>
      </c>
      <c r="F291" t="s">
        <v>31</v>
      </c>
      <c r="G291" t="s">
        <v>38</v>
      </c>
      <c r="H291" t="s">
        <v>32</v>
      </c>
      <c r="I291">
        <v>5543</v>
      </c>
      <c r="J291">
        <v>0</v>
      </c>
      <c r="K291">
        <v>6</v>
      </c>
      <c r="L291">
        <v>6</v>
      </c>
      <c r="M291">
        <v>0</v>
      </c>
      <c r="N291">
        <v>6</v>
      </c>
      <c r="O291" s="1">
        <v>43717</v>
      </c>
      <c r="S291">
        <v>0</v>
      </c>
      <c r="T291">
        <v>0</v>
      </c>
      <c r="U291">
        <v>0</v>
      </c>
      <c r="V291">
        <v>0</v>
      </c>
      <c r="W291">
        <v>6</v>
      </c>
      <c r="X291">
        <v>6</v>
      </c>
      <c r="Y291">
        <v>0</v>
      </c>
      <c r="Z291">
        <v>6</v>
      </c>
      <c r="AA291" t="s">
        <v>33</v>
      </c>
    </row>
    <row r="292" spans="1:27" x14ac:dyDescent="0.25">
      <c r="A292" t="s">
        <v>932</v>
      </c>
      <c r="B292" t="s">
        <v>933</v>
      </c>
      <c r="C292" t="s">
        <v>934</v>
      </c>
      <c r="D292" t="s">
        <v>935</v>
      </c>
      <c r="E292" t="s">
        <v>936</v>
      </c>
      <c r="F292" t="s">
        <v>31</v>
      </c>
      <c r="G292" t="s">
        <v>32</v>
      </c>
      <c r="H292" t="s">
        <v>32</v>
      </c>
      <c r="I292">
        <v>30.07</v>
      </c>
      <c r="J292">
        <v>0</v>
      </c>
      <c r="K292">
        <v>2</v>
      </c>
      <c r="L292">
        <v>2</v>
      </c>
      <c r="M292">
        <v>0</v>
      </c>
      <c r="N292">
        <v>2</v>
      </c>
      <c r="O292" s="1">
        <v>42970</v>
      </c>
      <c r="P292" s="1">
        <v>43040</v>
      </c>
      <c r="Q292" s="1">
        <v>43836</v>
      </c>
      <c r="S292">
        <v>2</v>
      </c>
      <c r="T292">
        <v>2</v>
      </c>
      <c r="U292">
        <v>2</v>
      </c>
      <c r="V292">
        <v>2</v>
      </c>
      <c r="W292">
        <v>0</v>
      </c>
      <c r="X292">
        <v>0</v>
      </c>
      <c r="Y292">
        <v>0</v>
      </c>
      <c r="Z292">
        <v>0</v>
      </c>
      <c r="AA292" t="s">
        <v>103</v>
      </c>
    </row>
    <row r="293" spans="1:27" x14ac:dyDescent="0.25">
      <c r="A293" t="s">
        <v>932</v>
      </c>
      <c r="B293" t="s">
        <v>933</v>
      </c>
      <c r="C293" t="s">
        <v>937</v>
      </c>
      <c r="D293" t="s">
        <v>938</v>
      </c>
      <c r="E293" t="s">
        <v>939</v>
      </c>
      <c r="F293" t="s">
        <v>31</v>
      </c>
      <c r="G293" t="s">
        <v>32</v>
      </c>
      <c r="H293" t="s">
        <v>32</v>
      </c>
      <c r="I293">
        <v>1504</v>
      </c>
      <c r="J293">
        <v>0</v>
      </c>
      <c r="K293">
        <v>1</v>
      </c>
      <c r="L293">
        <v>1</v>
      </c>
      <c r="M293">
        <v>0</v>
      </c>
      <c r="N293">
        <v>1</v>
      </c>
      <c r="O293" s="1">
        <v>43362</v>
      </c>
      <c r="S293">
        <v>0</v>
      </c>
      <c r="T293">
        <v>0</v>
      </c>
      <c r="U293">
        <v>0</v>
      </c>
      <c r="V293">
        <v>0</v>
      </c>
      <c r="W293">
        <v>1</v>
      </c>
      <c r="X293">
        <v>1</v>
      </c>
      <c r="Y293">
        <v>0</v>
      </c>
      <c r="Z293">
        <v>1</v>
      </c>
      <c r="AA293" t="s">
        <v>33</v>
      </c>
    </row>
    <row r="294" spans="1:27" x14ac:dyDescent="0.25">
      <c r="A294" t="s">
        <v>932</v>
      </c>
      <c r="C294" t="s">
        <v>940</v>
      </c>
      <c r="D294" t="s">
        <v>941</v>
      </c>
      <c r="E294" t="s">
        <v>942</v>
      </c>
      <c r="F294" t="s">
        <v>85</v>
      </c>
      <c r="G294" t="s">
        <v>38</v>
      </c>
      <c r="H294" t="s">
        <v>32</v>
      </c>
      <c r="I294">
        <v>9.99</v>
      </c>
      <c r="J294">
        <v>0</v>
      </c>
      <c r="K294">
        <v>3</v>
      </c>
      <c r="L294">
        <v>3</v>
      </c>
      <c r="M294">
        <v>0</v>
      </c>
      <c r="N294">
        <v>3</v>
      </c>
      <c r="O294" s="1">
        <v>42671</v>
      </c>
      <c r="P294" s="1">
        <v>42843</v>
      </c>
      <c r="S294">
        <v>0</v>
      </c>
      <c r="T294">
        <v>0</v>
      </c>
      <c r="U294">
        <v>0</v>
      </c>
      <c r="V294">
        <v>0</v>
      </c>
      <c r="W294">
        <v>3</v>
      </c>
      <c r="X294">
        <v>3</v>
      </c>
      <c r="Y294">
        <v>3</v>
      </c>
      <c r="Z294">
        <v>0</v>
      </c>
      <c r="AA294" t="s">
        <v>39</v>
      </c>
    </row>
    <row r="295" spans="1:27" x14ac:dyDescent="0.25">
      <c r="A295" t="s">
        <v>932</v>
      </c>
      <c r="C295" t="s">
        <v>943</v>
      </c>
      <c r="D295" t="s">
        <v>944</v>
      </c>
      <c r="E295" t="s">
        <v>945</v>
      </c>
      <c r="F295" t="s">
        <v>85</v>
      </c>
      <c r="G295" t="s">
        <v>38</v>
      </c>
      <c r="H295" t="s">
        <v>32</v>
      </c>
      <c r="I295">
        <v>3.2</v>
      </c>
      <c r="J295">
        <v>0</v>
      </c>
      <c r="K295">
        <v>1</v>
      </c>
      <c r="L295">
        <v>1</v>
      </c>
      <c r="M295">
        <v>0</v>
      </c>
      <c r="N295">
        <v>1</v>
      </c>
      <c r="O295" s="1">
        <v>42824</v>
      </c>
      <c r="P295" s="1">
        <v>43282</v>
      </c>
      <c r="S295">
        <v>0</v>
      </c>
      <c r="T295">
        <v>0</v>
      </c>
      <c r="U295">
        <v>0</v>
      </c>
      <c r="V295">
        <v>0</v>
      </c>
      <c r="W295">
        <v>1</v>
      </c>
      <c r="X295">
        <v>1</v>
      </c>
      <c r="Y295">
        <v>1</v>
      </c>
      <c r="Z295">
        <v>0</v>
      </c>
      <c r="AA295" t="s">
        <v>39</v>
      </c>
    </row>
    <row r="296" spans="1:27" x14ac:dyDescent="0.25">
      <c r="A296" t="s">
        <v>932</v>
      </c>
      <c r="C296" t="s">
        <v>946</v>
      </c>
      <c r="D296" t="s">
        <v>947</v>
      </c>
      <c r="E296" t="s">
        <v>948</v>
      </c>
      <c r="F296" t="s">
        <v>31</v>
      </c>
      <c r="G296" t="s">
        <v>38</v>
      </c>
      <c r="H296" t="s">
        <v>32</v>
      </c>
      <c r="I296">
        <v>17.09</v>
      </c>
      <c r="J296">
        <v>0</v>
      </c>
      <c r="K296">
        <v>1</v>
      </c>
      <c r="L296">
        <v>1</v>
      </c>
      <c r="M296">
        <v>0</v>
      </c>
      <c r="N296">
        <v>1</v>
      </c>
      <c r="O296" s="1">
        <v>42831</v>
      </c>
      <c r="P296" s="1">
        <v>42947</v>
      </c>
      <c r="S296">
        <v>0</v>
      </c>
      <c r="T296">
        <v>0</v>
      </c>
      <c r="U296">
        <v>0</v>
      </c>
      <c r="V296">
        <v>0</v>
      </c>
      <c r="W296">
        <v>1</v>
      </c>
      <c r="X296">
        <v>1</v>
      </c>
      <c r="Y296">
        <v>1</v>
      </c>
      <c r="Z296">
        <v>0</v>
      </c>
      <c r="AA296" t="s">
        <v>39</v>
      </c>
    </row>
    <row r="297" spans="1:27" x14ac:dyDescent="0.25">
      <c r="A297" t="s">
        <v>932</v>
      </c>
      <c r="C297" t="s">
        <v>949</v>
      </c>
      <c r="D297" t="s">
        <v>950</v>
      </c>
      <c r="E297" t="s">
        <v>951</v>
      </c>
      <c r="F297" t="s">
        <v>31</v>
      </c>
      <c r="G297" t="s">
        <v>32</v>
      </c>
      <c r="H297" t="s">
        <v>38</v>
      </c>
      <c r="I297">
        <v>8.61</v>
      </c>
      <c r="J297">
        <v>0</v>
      </c>
      <c r="K297">
        <v>2</v>
      </c>
      <c r="L297">
        <v>2</v>
      </c>
      <c r="M297">
        <v>0</v>
      </c>
      <c r="N297">
        <v>2</v>
      </c>
      <c r="O297" s="1">
        <v>42990</v>
      </c>
      <c r="S297">
        <v>0</v>
      </c>
      <c r="T297">
        <v>0</v>
      </c>
      <c r="U297">
        <v>0</v>
      </c>
      <c r="V297">
        <v>0</v>
      </c>
      <c r="W297">
        <v>2</v>
      </c>
      <c r="X297">
        <v>2</v>
      </c>
      <c r="Y297">
        <v>0</v>
      </c>
      <c r="Z297">
        <v>2</v>
      </c>
      <c r="AA297" t="s">
        <v>33</v>
      </c>
    </row>
    <row r="298" spans="1:27" x14ac:dyDescent="0.25">
      <c r="A298" t="s">
        <v>932</v>
      </c>
      <c r="C298" t="s">
        <v>952</v>
      </c>
      <c r="D298" t="s">
        <v>953</v>
      </c>
      <c r="E298" t="s">
        <v>954</v>
      </c>
      <c r="F298" t="s">
        <v>31</v>
      </c>
      <c r="G298" t="s">
        <v>32</v>
      </c>
      <c r="H298" t="s">
        <v>38</v>
      </c>
      <c r="I298">
        <v>4.3099999999999996</v>
      </c>
      <c r="J298">
        <v>0</v>
      </c>
      <c r="K298">
        <v>1</v>
      </c>
      <c r="L298">
        <v>1</v>
      </c>
      <c r="M298">
        <v>0</v>
      </c>
      <c r="N298">
        <v>1</v>
      </c>
      <c r="O298" s="1">
        <v>43060</v>
      </c>
      <c r="S298">
        <v>0</v>
      </c>
      <c r="T298">
        <v>0</v>
      </c>
      <c r="U298">
        <v>0</v>
      </c>
      <c r="V298">
        <v>0</v>
      </c>
      <c r="W298">
        <v>1</v>
      </c>
      <c r="X298">
        <v>1</v>
      </c>
      <c r="Y298">
        <v>0</v>
      </c>
      <c r="Z298">
        <v>1</v>
      </c>
      <c r="AA298" t="s">
        <v>33</v>
      </c>
    </row>
    <row r="299" spans="1:27" x14ac:dyDescent="0.25">
      <c r="A299" t="s">
        <v>932</v>
      </c>
      <c r="C299" t="s">
        <v>955</v>
      </c>
      <c r="D299" t="s">
        <v>956</v>
      </c>
      <c r="E299" t="s">
        <v>957</v>
      </c>
      <c r="F299" t="s">
        <v>31</v>
      </c>
      <c r="G299" t="s">
        <v>38</v>
      </c>
      <c r="H299" t="s">
        <v>32</v>
      </c>
      <c r="I299">
        <v>595</v>
      </c>
      <c r="J299">
        <v>0</v>
      </c>
      <c r="K299">
        <v>1</v>
      </c>
      <c r="L299">
        <v>1</v>
      </c>
      <c r="M299">
        <v>1</v>
      </c>
      <c r="N299">
        <v>0</v>
      </c>
      <c r="O299" s="1">
        <v>43117</v>
      </c>
      <c r="S299">
        <v>0</v>
      </c>
      <c r="T299">
        <v>0</v>
      </c>
      <c r="U299">
        <v>0</v>
      </c>
      <c r="V299">
        <v>0</v>
      </c>
      <c r="W299">
        <v>1</v>
      </c>
      <c r="X299">
        <v>0</v>
      </c>
      <c r="Y299">
        <v>0</v>
      </c>
      <c r="Z299">
        <v>1</v>
      </c>
      <c r="AA299" t="s">
        <v>33</v>
      </c>
    </row>
    <row r="300" spans="1:27" x14ac:dyDescent="0.25">
      <c r="A300" t="s">
        <v>932</v>
      </c>
      <c r="C300" t="s">
        <v>958</v>
      </c>
      <c r="D300" t="s">
        <v>959</v>
      </c>
      <c r="E300" t="s">
        <v>960</v>
      </c>
      <c r="F300" t="s">
        <v>31</v>
      </c>
      <c r="G300" t="s">
        <v>38</v>
      </c>
      <c r="H300" t="s">
        <v>32</v>
      </c>
      <c r="I300">
        <v>0</v>
      </c>
      <c r="J300">
        <v>0</v>
      </c>
      <c r="K300">
        <v>8</v>
      </c>
      <c r="L300">
        <v>8</v>
      </c>
      <c r="M300">
        <v>0</v>
      </c>
      <c r="N300">
        <v>8</v>
      </c>
      <c r="O300" s="1">
        <v>43181</v>
      </c>
      <c r="S300">
        <v>0</v>
      </c>
      <c r="T300">
        <v>0</v>
      </c>
      <c r="U300">
        <v>0</v>
      </c>
      <c r="V300">
        <v>0</v>
      </c>
      <c r="W300">
        <v>0</v>
      </c>
      <c r="X300">
        <v>0</v>
      </c>
      <c r="Y300">
        <v>0</v>
      </c>
      <c r="Z300">
        <v>0</v>
      </c>
      <c r="AA300" t="s">
        <v>33</v>
      </c>
    </row>
    <row r="301" spans="1:27" x14ac:dyDescent="0.25">
      <c r="A301" t="s">
        <v>932</v>
      </c>
      <c r="C301" t="s">
        <v>961</v>
      </c>
      <c r="D301" t="s">
        <v>962</v>
      </c>
      <c r="E301" t="s">
        <v>963</v>
      </c>
      <c r="F301" t="s">
        <v>31</v>
      </c>
      <c r="G301" t="s">
        <v>32</v>
      </c>
      <c r="H301" t="s">
        <v>32</v>
      </c>
      <c r="I301">
        <v>861</v>
      </c>
      <c r="J301">
        <v>0</v>
      </c>
      <c r="K301">
        <v>2</v>
      </c>
      <c r="L301">
        <v>2</v>
      </c>
      <c r="M301">
        <v>0</v>
      </c>
      <c r="N301">
        <v>2</v>
      </c>
      <c r="O301" s="1">
        <v>43214</v>
      </c>
      <c r="P301" s="1">
        <v>43344</v>
      </c>
      <c r="Q301" s="1">
        <v>43696</v>
      </c>
      <c r="S301">
        <v>2</v>
      </c>
      <c r="T301">
        <v>2</v>
      </c>
      <c r="U301">
        <v>2</v>
      </c>
      <c r="V301">
        <v>2</v>
      </c>
      <c r="W301">
        <v>0</v>
      </c>
      <c r="X301">
        <v>0</v>
      </c>
      <c r="Y301">
        <v>0</v>
      </c>
      <c r="Z301">
        <v>0</v>
      </c>
      <c r="AA301" t="s">
        <v>103</v>
      </c>
    </row>
    <row r="302" spans="1:27" x14ac:dyDescent="0.25">
      <c r="A302" t="s">
        <v>932</v>
      </c>
      <c r="C302" t="s">
        <v>964</v>
      </c>
      <c r="D302" t="s">
        <v>965</v>
      </c>
      <c r="E302" t="s">
        <v>966</v>
      </c>
      <c r="F302" t="s">
        <v>31</v>
      </c>
      <c r="G302" t="s">
        <v>32</v>
      </c>
      <c r="H302" t="s">
        <v>32</v>
      </c>
      <c r="I302">
        <v>5114</v>
      </c>
      <c r="J302">
        <v>0</v>
      </c>
      <c r="K302">
        <v>2</v>
      </c>
      <c r="L302">
        <v>2</v>
      </c>
      <c r="M302">
        <v>0</v>
      </c>
      <c r="N302">
        <v>2</v>
      </c>
      <c r="O302" s="1">
        <v>43287</v>
      </c>
      <c r="S302">
        <v>0</v>
      </c>
      <c r="T302">
        <v>0</v>
      </c>
      <c r="U302">
        <v>0</v>
      </c>
      <c r="V302">
        <v>0</v>
      </c>
      <c r="W302">
        <v>2</v>
      </c>
      <c r="X302">
        <v>2</v>
      </c>
      <c r="Y302">
        <v>0</v>
      </c>
      <c r="Z302">
        <v>2</v>
      </c>
      <c r="AA302" t="s">
        <v>33</v>
      </c>
    </row>
    <row r="303" spans="1:27" x14ac:dyDescent="0.25">
      <c r="A303" t="s">
        <v>932</v>
      </c>
      <c r="C303" t="s">
        <v>967</v>
      </c>
      <c r="D303" t="s">
        <v>968</v>
      </c>
      <c r="E303" t="s">
        <v>969</v>
      </c>
      <c r="F303" t="s">
        <v>85</v>
      </c>
      <c r="G303" t="s">
        <v>38</v>
      </c>
      <c r="H303" t="s">
        <v>32</v>
      </c>
      <c r="I303">
        <v>318</v>
      </c>
      <c r="J303">
        <v>0</v>
      </c>
      <c r="K303">
        <v>1</v>
      </c>
      <c r="L303">
        <v>1</v>
      </c>
      <c r="M303">
        <v>0</v>
      </c>
      <c r="N303">
        <v>1</v>
      </c>
      <c r="O303" s="1">
        <v>43322</v>
      </c>
      <c r="S303">
        <v>0</v>
      </c>
      <c r="T303">
        <v>0</v>
      </c>
      <c r="U303">
        <v>0</v>
      </c>
      <c r="V303">
        <v>0</v>
      </c>
      <c r="W303">
        <v>1</v>
      </c>
      <c r="X303">
        <v>1</v>
      </c>
      <c r="Y303">
        <v>0</v>
      </c>
      <c r="Z303">
        <v>1</v>
      </c>
      <c r="AA303" t="s">
        <v>33</v>
      </c>
    </row>
    <row r="304" spans="1:27" x14ac:dyDescent="0.25">
      <c r="A304" t="s">
        <v>932</v>
      </c>
      <c r="C304" t="s">
        <v>970</v>
      </c>
      <c r="D304" t="s">
        <v>971</v>
      </c>
      <c r="E304" t="s">
        <v>972</v>
      </c>
      <c r="F304" t="s">
        <v>31</v>
      </c>
      <c r="G304" t="s">
        <v>32</v>
      </c>
      <c r="H304" t="s">
        <v>32</v>
      </c>
      <c r="I304">
        <v>4715</v>
      </c>
      <c r="J304">
        <v>0</v>
      </c>
      <c r="K304">
        <v>9</v>
      </c>
      <c r="L304">
        <v>9</v>
      </c>
      <c r="M304">
        <v>0</v>
      </c>
      <c r="N304">
        <v>9</v>
      </c>
      <c r="O304" s="1">
        <v>43560</v>
      </c>
      <c r="P304" s="1">
        <v>43191</v>
      </c>
      <c r="Q304" s="1">
        <v>43584</v>
      </c>
      <c r="S304">
        <v>9</v>
      </c>
      <c r="T304">
        <v>9</v>
      </c>
      <c r="U304">
        <v>5</v>
      </c>
      <c r="V304">
        <v>5</v>
      </c>
      <c r="W304">
        <v>0</v>
      </c>
      <c r="X304">
        <v>0</v>
      </c>
      <c r="Y304">
        <v>0</v>
      </c>
      <c r="Z304">
        <v>0</v>
      </c>
      <c r="AA304" t="s">
        <v>103</v>
      </c>
    </row>
    <row r="305" spans="1:27" x14ac:dyDescent="0.25">
      <c r="A305" t="s">
        <v>932</v>
      </c>
      <c r="C305" t="s">
        <v>973</v>
      </c>
      <c r="D305" t="s">
        <v>974</v>
      </c>
      <c r="E305" t="s">
        <v>795</v>
      </c>
      <c r="F305" t="s">
        <v>31</v>
      </c>
      <c r="G305" t="s">
        <v>32</v>
      </c>
      <c r="H305" t="s">
        <v>32</v>
      </c>
      <c r="I305">
        <v>4146</v>
      </c>
      <c r="J305">
        <v>0</v>
      </c>
      <c r="K305">
        <v>2</v>
      </c>
      <c r="L305">
        <v>2</v>
      </c>
      <c r="M305">
        <v>0</v>
      </c>
      <c r="N305">
        <v>2</v>
      </c>
      <c r="O305" s="1">
        <v>43676</v>
      </c>
      <c r="S305">
        <v>0</v>
      </c>
      <c r="T305">
        <v>0</v>
      </c>
      <c r="U305">
        <v>0</v>
      </c>
      <c r="V305">
        <v>0</v>
      </c>
      <c r="W305">
        <v>2</v>
      </c>
      <c r="X305">
        <v>2</v>
      </c>
      <c r="Y305">
        <v>0</v>
      </c>
      <c r="Z305">
        <v>2</v>
      </c>
      <c r="AA305" t="s">
        <v>33</v>
      </c>
    </row>
    <row r="306" spans="1:27" x14ac:dyDescent="0.25">
      <c r="A306" t="s">
        <v>932</v>
      </c>
      <c r="C306" t="s">
        <v>975</v>
      </c>
      <c r="D306" t="s">
        <v>976</v>
      </c>
      <c r="E306" t="s">
        <v>977</v>
      </c>
      <c r="F306" t="s">
        <v>46</v>
      </c>
      <c r="G306" t="s">
        <v>38</v>
      </c>
      <c r="H306" t="s">
        <v>32</v>
      </c>
      <c r="I306">
        <v>233</v>
      </c>
      <c r="J306">
        <v>0</v>
      </c>
      <c r="K306">
        <v>2</v>
      </c>
      <c r="L306">
        <v>2</v>
      </c>
      <c r="M306">
        <v>1</v>
      </c>
      <c r="N306">
        <v>1</v>
      </c>
      <c r="O306" s="1">
        <v>43685</v>
      </c>
      <c r="S306">
        <v>0</v>
      </c>
      <c r="T306">
        <v>0</v>
      </c>
      <c r="U306">
        <v>0</v>
      </c>
      <c r="V306">
        <v>0</v>
      </c>
      <c r="W306">
        <v>2</v>
      </c>
      <c r="X306">
        <v>1</v>
      </c>
      <c r="Y306">
        <v>0</v>
      </c>
      <c r="Z306">
        <v>2</v>
      </c>
      <c r="AA306" t="s">
        <v>33</v>
      </c>
    </row>
    <row r="307" spans="1:27" x14ac:dyDescent="0.25">
      <c r="A307" t="s">
        <v>932</v>
      </c>
      <c r="C307" t="s">
        <v>978</v>
      </c>
      <c r="D307" t="s">
        <v>979</v>
      </c>
      <c r="E307" t="s">
        <v>980</v>
      </c>
      <c r="F307" t="s">
        <v>31</v>
      </c>
      <c r="G307" t="s">
        <v>32</v>
      </c>
      <c r="H307" t="s">
        <v>32</v>
      </c>
      <c r="I307">
        <v>2028</v>
      </c>
      <c r="J307">
        <v>0</v>
      </c>
      <c r="K307">
        <v>2</v>
      </c>
      <c r="L307">
        <v>2</v>
      </c>
      <c r="M307">
        <v>0</v>
      </c>
      <c r="N307">
        <v>2</v>
      </c>
      <c r="O307" s="1">
        <v>43767</v>
      </c>
      <c r="S307">
        <v>0</v>
      </c>
      <c r="T307">
        <v>0</v>
      </c>
      <c r="U307">
        <v>0</v>
      </c>
      <c r="V307">
        <v>0</v>
      </c>
      <c r="W307">
        <v>2</v>
      </c>
      <c r="X307">
        <v>2</v>
      </c>
      <c r="Y307">
        <v>0</v>
      </c>
      <c r="Z307">
        <v>2</v>
      </c>
      <c r="AA307" t="s">
        <v>33</v>
      </c>
    </row>
    <row r="308" spans="1:27" x14ac:dyDescent="0.25">
      <c r="A308" t="s">
        <v>932</v>
      </c>
      <c r="C308" t="s">
        <v>981</v>
      </c>
      <c r="D308" t="s">
        <v>982</v>
      </c>
      <c r="E308" t="s">
        <v>983</v>
      </c>
      <c r="F308" t="s">
        <v>31</v>
      </c>
      <c r="G308" t="s">
        <v>38</v>
      </c>
      <c r="H308" t="s">
        <v>32</v>
      </c>
      <c r="I308">
        <v>651</v>
      </c>
      <c r="J308">
        <v>0</v>
      </c>
      <c r="K308">
        <v>1</v>
      </c>
      <c r="L308">
        <v>1</v>
      </c>
      <c r="M308">
        <v>0</v>
      </c>
      <c r="N308">
        <v>1</v>
      </c>
      <c r="O308" s="1">
        <v>43873</v>
      </c>
      <c r="S308">
        <v>0</v>
      </c>
      <c r="T308">
        <v>0</v>
      </c>
      <c r="U308">
        <v>0</v>
      </c>
      <c r="V308">
        <v>0</v>
      </c>
      <c r="W308">
        <v>1</v>
      </c>
      <c r="X308">
        <v>1</v>
      </c>
      <c r="Y308">
        <v>0</v>
      </c>
      <c r="Z308">
        <v>1</v>
      </c>
      <c r="AA308" t="s">
        <v>33</v>
      </c>
    </row>
    <row r="309" spans="1:27" x14ac:dyDescent="0.25">
      <c r="A309" t="s">
        <v>984</v>
      </c>
      <c r="B309">
        <v>5</v>
      </c>
      <c r="C309" t="s">
        <v>985</v>
      </c>
      <c r="D309" t="s">
        <v>986</v>
      </c>
      <c r="E309" t="s">
        <v>987</v>
      </c>
      <c r="F309" t="s">
        <v>598</v>
      </c>
      <c r="G309" t="s">
        <v>38</v>
      </c>
      <c r="H309" t="s">
        <v>32</v>
      </c>
      <c r="I309">
        <v>0</v>
      </c>
      <c r="J309">
        <v>0</v>
      </c>
      <c r="K309">
        <v>2</v>
      </c>
      <c r="L309">
        <v>2</v>
      </c>
      <c r="M309">
        <v>0</v>
      </c>
      <c r="N309">
        <v>2</v>
      </c>
      <c r="O309" s="1">
        <v>38328</v>
      </c>
      <c r="P309" s="1">
        <v>39965</v>
      </c>
      <c r="S309">
        <v>0</v>
      </c>
      <c r="T309">
        <v>0</v>
      </c>
      <c r="U309">
        <v>0</v>
      </c>
      <c r="V309">
        <v>0</v>
      </c>
      <c r="W309">
        <v>2</v>
      </c>
      <c r="X309">
        <v>2</v>
      </c>
      <c r="Y309">
        <v>2</v>
      </c>
      <c r="Z309">
        <v>0</v>
      </c>
      <c r="AA309" t="s">
        <v>39</v>
      </c>
    </row>
    <row r="310" spans="1:27" x14ac:dyDescent="0.25">
      <c r="A310" t="s">
        <v>984</v>
      </c>
      <c r="B310">
        <v>6</v>
      </c>
      <c r="C310" t="s">
        <v>988</v>
      </c>
      <c r="D310" t="s">
        <v>989</v>
      </c>
      <c r="E310" t="s">
        <v>990</v>
      </c>
      <c r="F310" t="s">
        <v>598</v>
      </c>
      <c r="G310" t="s">
        <v>38</v>
      </c>
      <c r="H310" t="s">
        <v>32</v>
      </c>
      <c r="I310">
        <v>0</v>
      </c>
      <c r="J310">
        <v>0</v>
      </c>
      <c r="K310">
        <v>2</v>
      </c>
      <c r="L310">
        <v>2</v>
      </c>
      <c r="M310">
        <v>0</v>
      </c>
      <c r="N310">
        <v>2</v>
      </c>
      <c r="O310" s="1">
        <v>37754</v>
      </c>
      <c r="P310" s="1">
        <v>39581</v>
      </c>
      <c r="S310">
        <v>0</v>
      </c>
      <c r="T310">
        <v>0</v>
      </c>
      <c r="U310">
        <v>0</v>
      </c>
      <c r="V310">
        <v>0</v>
      </c>
      <c r="W310">
        <v>2</v>
      </c>
      <c r="X310">
        <v>2</v>
      </c>
      <c r="Y310">
        <v>2</v>
      </c>
      <c r="Z310">
        <v>0</v>
      </c>
      <c r="AA310" t="s">
        <v>39</v>
      </c>
    </row>
    <row r="311" spans="1:27" x14ac:dyDescent="0.25">
      <c r="A311" t="s">
        <v>984</v>
      </c>
      <c r="B311">
        <v>20</v>
      </c>
      <c r="C311" t="s">
        <v>991</v>
      </c>
      <c r="D311" t="s">
        <v>992</v>
      </c>
      <c r="E311" t="s">
        <v>993</v>
      </c>
      <c r="F311" t="s">
        <v>31</v>
      </c>
      <c r="G311" t="s">
        <v>32</v>
      </c>
      <c r="H311" t="s">
        <v>32</v>
      </c>
      <c r="I311">
        <v>0.16</v>
      </c>
      <c r="J311">
        <v>0</v>
      </c>
      <c r="K311">
        <v>4</v>
      </c>
      <c r="L311">
        <v>4</v>
      </c>
      <c r="M311">
        <v>0</v>
      </c>
      <c r="N311">
        <v>4</v>
      </c>
      <c r="O311" s="1">
        <v>41872</v>
      </c>
      <c r="P311" s="1">
        <v>42856</v>
      </c>
      <c r="S311">
        <v>2</v>
      </c>
      <c r="T311">
        <v>2</v>
      </c>
      <c r="U311">
        <v>1</v>
      </c>
      <c r="V311">
        <v>1</v>
      </c>
      <c r="W311">
        <v>2</v>
      </c>
      <c r="X311">
        <v>2</v>
      </c>
      <c r="Y311">
        <v>0</v>
      </c>
      <c r="Z311">
        <v>2</v>
      </c>
      <c r="AA311" t="s">
        <v>39</v>
      </c>
    </row>
    <row r="312" spans="1:27" x14ac:dyDescent="0.25">
      <c r="A312" t="s">
        <v>984</v>
      </c>
      <c r="B312" t="s">
        <v>994</v>
      </c>
      <c r="C312" t="s">
        <v>995</v>
      </c>
      <c r="D312" t="s">
        <v>996</v>
      </c>
      <c r="E312" t="s">
        <v>997</v>
      </c>
      <c r="F312" t="s">
        <v>31</v>
      </c>
      <c r="G312" t="s">
        <v>32</v>
      </c>
      <c r="H312" t="s">
        <v>32</v>
      </c>
      <c r="I312">
        <v>59.47</v>
      </c>
      <c r="J312">
        <v>0</v>
      </c>
      <c r="K312">
        <v>17</v>
      </c>
      <c r="L312">
        <v>17</v>
      </c>
      <c r="M312">
        <v>0</v>
      </c>
      <c r="N312">
        <v>17</v>
      </c>
      <c r="O312" s="1">
        <v>42768</v>
      </c>
      <c r="P312" s="1">
        <v>43857</v>
      </c>
      <c r="S312">
        <v>0</v>
      </c>
      <c r="T312">
        <v>0</v>
      </c>
      <c r="U312">
        <v>0</v>
      </c>
      <c r="V312">
        <v>0</v>
      </c>
      <c r="W312">
        <v>17</v>
      </c>
      <c r="X312">
        <v>17</v>
      </c>
      <c r="Y312">
        <v>17</v>
      </c>
      <c r="Z312">
        <v>0</v>
      </c>
      <c r="AA312" t="s">
        <v>39</v>
      </c>
    </row>
    <row r="313" spans="1:27" x14ac:dyDescent="0.25">
      <c r="A313" t="s">
        <v>984</v>
      </c>
      <c r="B313" t="s">
        <v>998</v>
      </c>
      <c r="C313" t="s">
        <v>999</v>
      </c>
      <c r="D313" t="s">
        <v>1000</v>
      </c>
      <c r="E313" t="s">
        <v>1001</v>
      </c>
      <c r="F313" t="s">
        <v>31</v>
      </c>
      <c r="G313" t="s">
        <v>32</v>
      </c>
      <c r="H313" t="s">
        <v>32</v>
      </c>
      <c r="I313">
        <v>14.26</v>
      </c>
      <c r="J313">
        <v>0</v>
      </c>
      <c r="K313">
        <v>3</v>
      </c>
      <c r="L313">
        <v>3</v>
      </c>
      <c r="M313">
        <v>0</v>
      </c>
      <c r="N313">
        <v>3</v>
      </c>
      <c r="O313" s="1">
        <v>43070</v>
      </c>
      <c r="P313" s="1">
        <v>43221</v>
      </c>
      <c r="Q313" s="1">
        <v>43922</v>
      </c>
      <c r="S313">
        <v>1</v>
      </c>
      <c r="T313">
        <v>1</v>
      </c>
      <c r="U313">
        <v>1</v>
      </c>
      <c r="V313">
        <v>1</v>
      </c>
      <c r="W313">
        <v>2</v>
      </c>
      <c r="X313">
        <v>2</v>
      </c>
      <c r="Y313">
        <v>2</v>
      </c>
      <c r="Z313">
        <v>0</v>
      </c>
      <c r="AA313" t="s">
        <v>39</v>
      </c>
    </row>
    <row r="314" spans="1:27" x14ac:dyDescent="0.25">
      <c r="A314" t="s">
        <v>984</v>
      </c>
      <c r="C314" t="s">
        <v>1002</v>
      </c>
      <c r="D314" t="s">
        <v>1003</v>
      </c>
      <c r="E314" t="s">
        <v>1004</v>
      </c>
      <c r="F314" t="s">
        <v>31</v>
      </c>
      <c r="G314" t="s">
        <v>32</v>
      </c>
      <c r="H314" t="s">
        <v>38</v>
      </c>
      <c r="I314">
        <v>0.03</v>
      </c>
      <c r="J314">
        <v>0</v>
      </c>
      <c r="K314">
        <v>1</v>
      </c>
      <c r="L314">
        <v>1</v>
      </c>
      <c r="M314">
        <v>0</v>
      </c>
      <c r="N314">
        <v>1</v>
      </c>
      <c r="O314" s="1">
        <v>42236</v>
      </c>
      <c r="P314" s="1">
        <v>43343</v>
      </c>
      <c r="S314">
        <v>0</v>
      </c>
      <c r="T314">
        <v>0</v>
      </c>
      <c r="U314">
        <v>0</v>
      </c>
      <c r="V314">
        <v>0</v>
      </c>
      <c r="W314">
        <v>1</v>
      </c>
      <c r="X314">
        <v>1</v>
      </c>
      <c r="Y314">
        <v>1</v>
      </c>
      <c r="Z314">
        <v>0</v>
      </c>
      <c r="AA314" t="s">
        <v>39</v>
      </c>
    </row>
    <row r="315" spans="1:27" x14ac:dyDescent="0.25">
      <c r="A315" t="s">
        <v>984</v>
      </c>
      <c r="C315" t="s">
        <v>1005</v>
      </c>
      <c r="D315" t="s">
        <v>1006</v>
      </c>
      <c r="E315" t="s">
        <v>963</v>
      </c>
      <c r="F315" t="s">
        <v>31</v>
      </c>
      <c r="G315" t="s">
        <v>32</v>
      </c>
      <c r="H315" t="s">
        <v>32</v>
      </c>
      <c r="I315">
        <v>14.61</v>
      </c>
      <c r="J315">
        <v>0</v>
      </c>
      <c r="K315">
        <v>2</v>
      </c>
      <c r="L315">
        <v>2</v>
      </c>
      <c r="M315">
        <v>0</v>
      </c>
      <c r="N315">
        <v>2</v>
      </c>
      <c r="O315" s="1">
        <v>43021</v>
      </c>
      <c r="P315" s="1">
        <v>43789</v>
      </c>
      <c r="Q315" s="1">
        <v>43922</v>
      </c>
      <c r="S315">
        <v>1</v>
      </c>
      <c r="T315">
        <v>1</v>
      </c>
      <c r="U315">
        <v>1</v>
      </c>
      <c r="V315">
        <v>1</v>
      </c>
      <c r="W315">
        <v>1</v>
      </c>
      <c r="X315">
        <v>1</v>
      </c>
      <c r="Y315">
        <v>1</v>
      </c>
      <c r="Z315">
        <v>0</v>
      </c>
      <c r="AA315" t="s">
        <v>39</v>
      </c>
    </row>
    <row r="316" spans="1:27" x14ac:dyDescent="0.25">
      <c r="A316" t="s">
        <v>984</v>
      </c>
      <c r="C316" t="s">
        <v>1007</v>
      </c>
      <c r="D316" t="s">
        <v>1008</v>
      </c>
      <c r="E316" t="s">
        <v>1009</v>
      </c>
      <c r="F316" t="s">
        <v>31</v>
      </c>
      <c r="G316" t="s">
        <v>32</v>
      </c>
      <c r="H316" t="s">
        <v>32</v>
      </c>
      <c r="I316">
        <v>15.28</v>
      </c>
      <c r="J316">
        <v>0</v>
      </c>
      <c r="K316">
        <v>2</v>
      </c>
      <c r="L316">
        <v>2</v>
      </c>
      <c r="M316">
        <v>0</v>
      </c>
      <c r="N316">
        <v>2</v>
      </c>
      <c r="O316" s="1">
        <v>43021</v>
      </c>
      <c r="P316" s="1">
        <v>43922</v>
      </c>
      <c r="S316">
        <v>0</v>
      </c>
      <c r="T316">
        <v>0</v>
      </c>
      <c r="U316">
        <v>0</v>
      </c>
      <c r="V316">
        <v>0</v>
      </c>
      <c r="W316">
        <v>2</v>
      </c>
      <c r="X316">
        <v>2</v>
      </c>
      <c r="Y316">
        <v>0</v>
      </c>
      <c r="Z316">
        <v>2</v>
      </c>
      <c r="AA316" t="s">
        <v>33</v>
      </c>
    </row>
    <row r="317" spans="1:27" x14ac:dyDescent="0.25">
      <c r="A317" t="s">
        <v>984</v>
      </c>
      <c r="C317" t="s">
        <v>1010</v>
      </c>
      <c r="D317" t="s">
        <v>1011</v>
      </c>
      <c r="E317" t="s">
        <v>1012</v>
      </c>
      <c r="F317" t="s">
        <v>31</v>
      </c>
      <c r="G317" t="s">
        <v>38</v>
      </c>
      <c r="H317" t="s">
        <v>32</v>
      </c>
      <c r="I317">
        <v>282</v>
      </c>
      <c r="J317">
        <v>0</v>
      </c>
      <c r="K317">
        <v>1</v>
      </c>
      <c r="L317">
        <v>1</v>
      </c>
      <c r="M317">
        <v>0</v>
      </c>
      <c r="N317">
        <v>1</v>
      </c>
      <c r="O317" s="1">
        <v>43130</v>
      </c>
      <c r="S317">
        <v>0</v>
      </c>
      <c r="T317">
        <v>0</v>
      </c>
      <c r="U317">
        <v>0</v>
      </c>
      <c r="V317">
        <v>0</v>
      </c>
      <c r="W317">
        <v>1</v>
      </c>
      <c r="X317">
        <v>1</v>
      </c>
      <c r="Y317">
        <v>0</v>
      </c>
      <c r="Z317">
        <v>1</v>
      </c>
      <c r="AA317" t="s">
        <v>33</v>
      </c>
    </row>
    <row r="318" spans="1:27" x14ac:dyDescent="0.25">
      <c r="A318" t="s">
        <v>984</v>
      </c>
      <c r="C318" t="s">
        <v>1013</v>
      </c>
      <c r="D318" t="s">
        <v>1014</v>
      </c>
      <c r="E318" t="s">
        <v>465</v>
      </c>
      <c r="F318" t="s">
        <v>31</v>
      </c>
      <c r="G318" t="s">
        <v>32</v>
      </c>
      <c r="H318" t="s">
        <v>32</v>
      </c>
      <c r="I318">
        <v>680</v>
      </c>
      <c r="J318">
        <v>0</v>
      </c>
      <c r="K318">
        <v>1</v>
      </c>
      <c r="L318">
        <v>1</v>
      </c>
      <c r="M318">
        <v>0</v>
      </c>
      <c r="N318">
        <v>1</v>
      </c>
      <c r="O318" s="1">
        <v>43420</v>
      </c>
      <c r="S318">
        <v>0</v>
      </c>
      <c r="T318">
        <v>0</v>
      </c>
      <c r="U318">
        <v>0</v>
      </c>
      <c r="V318">
        <v>0</v>
      </c>
      <c r="W318">
        <v>1</v>
      </c>
      <c r="X318">
        <v>1</v>
      </c>
      <c r="Y318">
        <v>0</v>
      </c>
      <c r="Z318">
        <v>1</v>
      </c>
      <c r="AA318" t="s">
        <v>33</v>
      </c>
    </row>
    <row r="319" spans="1:27" x14ac:dyDescent="0.25">
      <c r="A319" t="s">
        <v>984</v>
      </c>
      <c r="C319" t="s">
        <v>1015</v>
      </c>
      <c r="D319" t="s">
        <v>1016</v>
      </c>
      <c r="E319" t="s">
        <v>1017</v>
      </c>
      <c r="F319" t="s">
        <v>31</v>
      </c>
      <c r="G319" t="s">
        <v>32</v>
      </c>
      <c r="H319" t="s">
        <v>32</v>
      </c>
      <c r="I319">
        <v>3244</v>
      </c>
      <c r="J319">
        <v>0</v>
      </c>
      <c r="K319">
        <v>2</v>
      </c>
      <c r="L319">
        <v>2</v>
      </c>
      <c r="M319">
        <v>0</v>
      </c>
      <c r="N319">
        <v>2</v>
      </c>
      <c r="O319" s="1">
        <v>43622</v>
      </c>
      <c r="S319">
        <v>0</v>
      </c>
      <c r="T319">
        <v>0</v>
      </c>
      <c r="U319">
        <v>0</v>
      </c>
      <c r="V319">
        <v>0</v>
      </c>
      <c r="W319">
        <v>2</v>
      </c>
      <c r="X319">
        <v>2</v>
      </c>
      <c r="Y319">
        <v>0</v>
      </c>
      <c r="Z319">
        <v>2</v>
      </c>
      <c r="AA319" t="s">
        <v>33</v>
      </c>
    </row>
    <row r="320" spans="1:27" x14ac:dyDescent="0.25">
      <c r="A320" t="s">
        <v>984</v>
      </c>
      <c r="C320" t="s">
        <v>1018</v>
      </c>
      <c r="D320" t="s">
        <v>1019</v>
      </c>
      <c r="E320" t="s">
        <v>1020</v>
      </c>
      <c r="F320" t="s">
        <v>31</v>
      </c>
      <c r="G320" t="s">
        <v>38</v>
      </c>
      <c r="H320" t="s">
        <v>32</v>
      </c>
      <c r="I320">
        <v>4465</v>
      </c>
      <c r="J320">
        <v>0</v>
      </c>
      <c r="K320">
        <v>8</v>
      </c>
      <c r="L320">
        <v>8</v>
      </c>
      <c r="M320">
        <v>0</v>
      </c>
      <c r="N320">
        <v>8</v>
      </c>
      <c r="O320" s="1">
        <v>43657</v>
      </c>
      <c r="S320">
        <v>0</v>
      </c>
      <c r="T320">
        <v>0</v>
      </c>
      <c r="U320">
        <v>0</v>
      </c>
      <c r="V320">
        <v>0</v>
      </c>
      <c r="W320">
        <v>8</v>
      </c>
      <c r="X320">
        <v>8</v>
      </c>
      <c r="Y320">
        <v>0</v>
      </c>
      <c r="Z320">
        <v>8</v>
      </c>
      <c r="AA320" t="s">
        <v>33</v>
      </c>
    </row>
    <row r="321" spans="1:27" x14ac:dyDescent="0.25">
      <c r="A321" t="s">
        <v>984</v>
      </c>
      <c r="C321" t="s">
        <v>1021</v>
      </c>
      <c r="D321" t="s">
        <v>1022</v>
      </c>
      <c r="E321" t="s">
        <v>1023</v>
      </c>
      <c r="F321" t="s">
        <v>31</v>
      </c>
      <c r="G321" t="s">
        <v>38</v>
      </c>
      <c r="H321" t="s">
        <v>32</v>
      </c>
      <c r="I321">
        <v>171</v>
      </c>
      <c r="J321">
        <v>0</v>
      </c>
      <c r="K321">
        <v>1</v>
      </c>
      <c r="L321">
        <v>1</v>
      </c>
      <c r="M321">
        <v>0</v>
      </c>
      <c r="N321">
        <v>1</v>
      </c>
      <c r="O321" s="1">
        <v>43889</v>
      </c>
      <c r="S321">
        <v>0</v>
      </c>
      <c r="T321">
        <v>0</v>
      </c>
      <c r="U321">
        <v>0</v>
      </c>
      <c r="V321">
        <v>0</v>
      </c>
      <c r="W321">
        <v>1</v>
      </c>
      <c r="X321">
        <v>1</v>
      </c>
      <c r="Y321">
        <v>0</v>
      </c>
      <c r="Z321">
        <v>1</v>
      </c>
      <c r="AA321" t="s">
        <v>33</v>
      </c>
    </row>
    <row r="322" spans="1:27" x14ac:dyDescent="0.25">
      <c r="A322" t="s">
        <v>1024</v>
      </c>
      <c r="B322">
        <v>2</v>
      </c>
      <c r="C322" t="s">
        <v>1025</v>
      </c>
      <c r="D322" t="s">
        <v>1026</v>
      </c>
      <c r="E322" t="s">
        <v>1027</v>
      </c>
      <c r="F322" t="s">
        <v>31</v>
      </c>
      <c r="G322" t="s">
        <v>32</v>
      </c>
      <c r="H322" t="s">
        <v>38</v>
      </c>
      <c r="I322">
        <v>0.11</v>
      </c>
      <c r="J322">
        <v>0</v>
      </c>
      <c r="K322">
        <v>1</v>
      </c>
      <c r="L322">
        <v>1</v>
      </c>
      <c r="M322">
        <v>0</v>
      </c>
      <c r="N322">
        <v>1</v>
      </c>
      <c r="O322" s="1">
        <v>41800</v>
      </c>
      <c r="P322" s="1">
        <v>42453</v>
      </c>
      <c r="S322">
        <v>0</v>
      </c>
      <c r="T322">
        <v>0</v>
      </c>
      <c r="U322">
        <v>0</v>
      </c>
      <c r="V322">
        <v>0</v>
      </c>
      <c r="W322">
        <v>1</v>
      </c>
      <c r="X322">
        <v>1</v>
      </c>
      <c r="Y322">
        <v>1</v>
      </c>
      <c r="Z322">
        <v>0</v>
      </c>
      <c r="AA322" t="s">
        <v>39</v>
      </c>
    </row>
    <row r="323" spans="1:27" x14ac:dyDescent="0.25">
      <c r="A323" t="s">
        <v>1024</v>
      </c>
      <c r="B323">
        <v>4</v>
      </c>
      <c r="C323" t="s">
        <v>1028</v>
      </c>
      <c r="D323" t="s">
        <v>1026</v>
      </c>
      <c r="E323" t="s">
        <v>1029</v>
      </c>
      <c r="F323" t="s">
        <v>31</v>
      </c>
      <c r="G323" t="s">
        <v>38</v>
      </c>
      <c r="H323" t="s">
        <v>32</v>
      </c>
      <c r="I323">
        <v>0.18</v>
      </c>
      <c r="J323">
        <v>0</v>
      </c>
      <c r="K323">
        <v>1</v>
      </c>
      <c r="L323">
        <v>1</v>
      </c>
      <c r="M323">
        <v>1</v>
      </c>
      <c r="N323">
        <v>0</v>
      </c>
      <c r="O323" s="1">
        <v>41976</v>
      </c>
      <c r="P323" s="1">
        <v>42460</v>
      </c>
      <c r="S323">
        <v>0</v>
      </c>
      <c r="T323">
        <v>0</v>
      </c>
      <c r="U323">
        <v>0</v>
      </c>
      <c r="V323">
        <v>0</v>
      </c>
      <c r="W323">
        <v>1</v>
      </c>
      <c r="X323">
        <v>0</v>
      </c>
      <c r="Y323">
        <v>1</v>
      </c>
      <c r="Z323">
        <v>0</v>
      </c>
      <c r="AA323" t="s">
        <v>39</v>
      </c>
    </row>
    <row r="324" spans="1:27" x14ac:dyDescent="0.25">
      <c r="A324" t="s">
        <v>1024</v>
      </c>
      <c r="C324" t="s">
        <v>1030</v>
      </c>
      <c r="D324" t="s">
        <v>1031</v>
      </c>
      <c r="E324" t="s">
        <v>1032</v>
      </c>
      <c r="F324" t="s">
        <v>31</v>
      </c>
      <c r="G324" t="s">
        <v>32</v>
      </c>
      <c r="H324" t="s">
        <v>32</v>
      </c>
      <c r="I324">
        <v>75.010000000000005</v>
      </c>
      <c r="J324">
        <v>0</v>
      </c>
      <c r="K324">
        <v>6</v>
      </c>
      <c r="L324">
        <v>6</v>
      </c>
      <c r="M324">
        <v>0</v>
      </c>
      <c r="N324">
        <v>6</v>
      </c>
      <c r="O324" s="1">
        <v>42692</v>
      </c>
      <c r="P324" s="1">
        <v>43402</v>
      </c>
      <c r="S324">
        <v>0</v>
      </c>
      <c r="T324">
        <v>0</v>
      </c>
      <c r="U324">
        <v>0</v>
      </c>
      <c r="V324">
        <v>0</v>
      </c>
      <c r="W324">
        <v>6</v>
      </c>
      <c r="X324">
        <v>6</v>
      </c>
      <c r="Y324">
        <v>1</v>
      </c>
      <c r="Z324">
        <v>5</v>
      </c>
      <c r="AA324" t="s">
        <v>39</v>
      </c>
    </row>
    <row r="325" spans="1:27" x14ac:dyDescent="0.25">
      <c r="A325" t="s">
        <v>1024</v>
      </c>
      <c r="C325" t="s">
        <v>1033</v>
      </c>
      <c r="D325" t="s">
        <v>1034</v>
      </c>
      <c r="E325" t="s">
        <v>1035</v>
      </c>
      <c r="F325" t="s">
        <v>85</v>
      </c>
      <c r="G325" t="s">
        <v>38</v>
      </c>
      <c r="H325" t="s">
        <v>32</v>
      </c>
      <c r="I325">
        <v>36.159999999999997</v>
      </c>
      <c r="J325">
        <v>0</v>
      </c>
      <c r="K325">
        <v>1</v>
      </c>
      <c r="L325">
        <v>1</v>
      </c>
      <c r="M325">
        <v>0</v>
      </c>
      <c r="N325">
        <v>1</v>
      </c>
      <c r="O325" s="1">
        <v>42741</v>
      </c>
      <c r="P325" s="1">
        <v>43641</v>
      </c>
      <c r="Q325" s="1">
        <v>43641</v>
      </c>
      <c r="S325">
        <v>1</v>
      </c>
      <c r="T325">
        <v>1</v>
      </c>
      <c r="U325">
        <v>1</v>
      </c>
      <c r="V325">
        <v>1</v>
      </c>
      <c r="W325">
        <v>0</v>
      </c>
      <c r="X325">
        <v>0</v>
      </c>
      <c r="Y325">
        <v>0</v>
      </c>
      <c r="Z325">
        <v>0</v>
      </c>
      <c r="AA325" t="s">
        <v>103</v>
      </c>
    </row>
    <row r="326" spans="1:27" x14ac:dyDescent="0.25">
      <c r="A326" t="s">
        <v>1024</v>
      </c>
      <c r="C326" t="s">
        <v>1036</v>
      </c>
      <c r="D326" t="s">
        <v>1037</v>
      </c>
      <c r="E326" t="s">
        <v>1038</v>
      </c>
      <c r="F326" t="s">
        <v>31</v>
      </c>
      <c r="G326" t="s">
        <v>32</v>
      </c>
      <c r="H326" t="s">
        <v>38</v>
      </c>
      <c r="I326">
        <v>7.99</v>
      </c>
      <c r="J326">
        <v>0</v>
      </c>
      <c r="K326">
        <v>1</v>
      </c>
      <c r="L326">
        <v>1</v>
      </c>
      <c r="M326">
        <v>0</v>
      </c>
      <c r="N326">
        <v>1</v>
      </c>
      <c r="O326" s="1">
        <v>42754</v>
      </c>
      <c r="P326" s="1">
        <v>43866</v>
      </c>
      <c r="S326">
        <v>0</v>
      </c>
      <c r="T326">
        <v>0</v>
      </c>
      <c r="U326">
        <v>0</v>
      </c>
      <c r="V326">
        <v>0</v>
      </c>
      <c r="W326">
        <v>1</v>
      </c>
      <c r="X326">
        <v>1</v>
      </c>
      <c r="Y326">
        <v>1</v>
      </c>
      <c r="Z326">
        <v>0</v>
      </c>
      <c r="AA326" t="s">
        <v>39</v>
      </c>
    </row>
    <row r="327" spans="1:27" x14ac:dyDescent="0.25">
      <c r="A327" t="s">
        <v>1039</v>
      </c>
      <c r="B327">
        <v>5</v>
      </c>
      <c r="C327" t="s">
        <v>1040</v>
      </c>
      <c r="D327" t="s">
        <v>1041</v>
      </c>
      <c r="E327" t="s">
        <v>1042</v>
      </c>
      <c r="F327" t="s">
        <v>31</v>
      </c>
      <c r="G327" t="s">
        <v>38</v>
      </c>
      <c r="H327" t="s">
        <v>32</v>
      </c>
      <c r="I327">
        <v>0.06</v>
      </c>
      <c r="J327">
        <v>0</v>
      </c>
      <c r="K327">
        <v>1</v>
      </c>
      <c r="L327">
        <v>1</v>
      </c>
      <c r="M327">
        <v>0</v>
      </c>
      <c r="N327">
        <v>1</v>
      </c>
      <c r="O327" s="1">
        <v>41646</v>
      </c>
      <c r="P327" s="1">
        <v>42453</v>
      </c>
      <c r="S327">
        <v>0</v>
      </c>
      <c r="T327">
        <v>0</v>
      </c>
      <c r="U327">
        <v>0</v>
      </c>
      <c r="V327">
        <v>0</v>
      </c>
      <c r="W327">
        <v>1</v>
      </c>
      <c r="X327">
        <v>1</v>
      </c>
      <c r="Y327">
        <v>1</v>
      </c>
      <c r="Z327">
        <v>0</v>
      </c>
      <c r="AA327" t="s">
        <v>39</v>
      </c>
    </row>
    <row r="328" spans="1:27" x14ac:dyDescent="0.25">
      <c r="A328" t="s">
        <v>1039</v>
      </c>
      <c r="B328">
        <v>7</v>
      </c>
      <c r="C328" t="s">
        <v>1043</v>
      </c>
      <c r="D328" t="s">
        <v>1044</v>
      </c>
      <c r="E328" t="s">
        <v>1045</v>
      </c>
      <c r="F328" t="s">
        <v>31</v>
      </c>
      <c r="G328" t="s">
        <v>38</v>
      </c>
      <c r="H328" t="s">
        <v>32</v>
      </c>
      <c r="I328">
        <v>0</v>
      </c>
      <c r="J328">
        <v>0</v>
      </c>
      <c r="K328">
        <v>6</v>
      </c>
      <c r="L328">
        <v>6</v>
      </c>
      <c r="M328">
        <v>0</v>
      </c>
      <c r="N328">
        <v>6</v>
      </c>
      <c r="O328" s="1">
        <v>39759</v>
      </c>
      <c r="P328" s="1">
        <v>40787</v>
      </c>
      <c r="S328">
        <v>0</v>
      </c>
      <c r="T328">
        <v>0</v>
      </c>
      <c r="U328">
        <v>0</v>
      </c>
      <c r="V328">
        <v>0</v>
      </c>
      <c r="W328">
        <v>6</v>
      </c>
      <c r="X328">
        <v>6</v>
      </c>
      <c r="Y328">
        <v>1</v>
      </c>
      <c r="Z328">
        <v>5</v>
      </c>
      <c r="AA328" t="s">
        <v>39</v>
      </c>
    </row>
    <row r="329" spans="1:27" x14ac:dyDescent="0.25">
      <c r="A329" t="s">
        <v>1039</v>
      </c>
      <c r="B329" t="s">
        <v>1046</v>
      </c>
      <c r="C329" t="s">
        <v>1047</v>
      </c>
      <c r="D329" t="s">
        <v>1048</v>
      </c>
      <c r="E329" t="s">
        <v>1049</v>
      </c>
      <c r="F329" t="s">
        <v>31</v>
      </c>
      <c r="G329" t="s">
        <v>32</v>
      </c>
      <c r="H329" t="s">
        <v>32</v>
      </c>
      <c r="I329">
        <v>0.19</v>
      </c>
      <c r="J329">
        <v>0</v>
      </c>
      <c r="K329">
        <v>3</v>
      </c>
      <c r="L329">
        <v>3</v>
      </c>
      <c r="M329">
        <v>0</v>
      </c>
      <c r="N329">
        <v>3</v>
      </c>
      <c r="O329" s="1">
        <v>42523</v>
      </c>
      <c r="P329" s="1">
        <v>42795</v>
      </c>
      <c r="Q329" s="1">
        <v>43836</v>
      </c>
      <c r="S329">
        <v>3</v>
      </c>
      <c r="T329">
        <v>3</v>
      </c>
      <c r="U329">
        <v>1</v>
      </c>
      <c r="V329">
        <v>1</v>
      </c>
      <c r="W329">
        <v>0</v>
      </c>
      <c r="X329">
        <v>0</v>
      </c>
      <c r="Y329">
        <v>0</v>
      </c>
      <c r="Z329">
        <v>0</v>
      </c>
      <c r="AA329" t="s">
        <v>103</v>
      </c>
    </row>
    <row r="330" spans="1:27" x14ac:dyDescent="0.25">
      <c r="A330" t="s">
        <v>1039</v>
      </c>
      <c r="C330" t="s">
        <v>1050</v>
      </c>
      <c r="D330" t="s">
        <v>1051</v>
      </c>
      <c r="E330" t="s">
        <v>1052</v>
      </c>
      <c r="F330" t="s">
        <v>31</v>
      </c>
      <c r="G330" t="s">
        <v>38</v>
      </c>
      <c r="H330" t="s">
        <v>32</v>
      </c>
      <c r="I330">
        <v>0.01</v>
      </c>
      <c r="J330">
        <v>0</v>
      </c>
      <c r="K330">
        <v>1</v>
      </c>
      <c r="L330">
        <v>1</v>
      </c>
      <c r="M330">
        <v>0</v>
      </c>
      <c r="N330">
        <v>1</v>
      </c>
      <c r="O330" s="1">
        <v>42571</v>
      </c>
      <c r="P330" s="1">
        <v>42850</v>
      </c>
      <c r="S330">
        <v>0</v>
      </c>
      <c r="T330">
        <v>0</v>
      </c>
      <c r="U330">
        <v>0</v>
      </c>
      <c r="V330">
        <v>0</v>
      </c>
      <c r="W330">
        <v>1</v>
      </c>
      <c r="X330">
        <v>1</v>
      </c>
      <c r="Y330">
        <v>1</v>
      </c>
      <c r="Z330">
        <v>0</v>
      </c>
      <c r="AA330" t="s">
        <v>39</v>
      </c>
    </row>
    <row r="331" spans="1:27" x14ac:dyDescent="0.25">
      <c r="A331" t="s">
        <v>1039</v>
      </c>
      <c r="C331" t="s">
        <v>1053</v>
      </c>
      <c r="D331" t="s">
        <v>1054</v>
      </c>
      <c r="E331" t="s">
        <v>1055</v>
      </c>
      <c r="F331" t="s">
        <v>85</v>
      </c>
      <c r="G331" t="s">
        <v>38</v>
      </c>
      <c r="H331" t="s">
        <v>32</v>
      </c>
      <c r="I331">
        <v>659</v>
      </c>
      <c r="J331">
        <v>0</v>
      </c>
      <c r="K331">
        <v>1</v>
      </c>
      <c r="L331">
        <v>1</v>
      </c>
      <c r="M331">
        <v>0</v>
      </c>
      <c r="N331">
        <v>1</v>
      </c>
      <c r="O331" s="1">
        <v>43208</v>
      </c>
      <c r="S331">
        <v>0</v>
      </c>
      <c r="T331">
        <v>0</v>
      </c>
      <c r="U331">
        <v>0</v>
      </c>
      <c r="V331">
        <v>0</v>
      </c>
      <c r="W331">
        <v>1</v>
      </c>
      <c r="X331">
        <v>1</v>
      </c>
      <c r="Y331">
        <v>0</v>
      </c>
      <c r="Z331">
        <v>1</v>
      </c>
      <c r="AA331" t="s">
        <v>33</v>
      </c>
    </row>
    <row r="332" spans="1:27" x14ac:dyDescent="0.25">
      <c r="A332" t="s">
        <v>1039</v>
      </c>
      <c r="C332" t="s">
        <v>1056</v>
      </c>
      <c r="D332" t="s">
        <v>1057</v>
      </c>
      <c r="E332" t="s">
        <v>1058</v>
      </c>
      <c r="F332" t="s">
        <v>85</v>
      </c>
      <c r="G332" t="s">
        <v>38</v>
      </c>
      <c r="H332" t="s">
        <v>32</v>
      </c>
      <c r="I332">
        <v>215</v>
      </c>
      <c r="J332">
        <v>0</v>
      </c>
      <c r="K332">
        <v>1</v>
      </c>
      <c r="L332">
        <v>1</v>
      </c>
      <c r="M332">
        <v>0</v>
      </c>
      <c r="N332">
        <v>1</v>
      </c>
      <c r="O332" s="1">
        <v>43360</v>
      </c>
      <c r="S332">
        <v>0</v>
      </c>
      <c r="T332">
        <v>0</v>
      </c>
      <c r="U332">
        <v>0</v>
      </c>
      <c r="V332">
        <v>0</v>
      </c>
      <c r="W332">
        <v>1</v>
      </c>
      <c r="X332">
        <v>1</v>
      </c>
      <c r="Y332">
        <v>0</v>
      </c>
      <c r="Z332">
        <v>1</v>
      </c>
      <c r="AA332" t="s">
        <v>33</v>
      </c>
    </row>
    <row r="333" spans="1:27" x14ac:dyDescent="0.25">
      <c r="A333" t="s">
        <v>1039</v>
      </c>
      <c r="C333" t="s">
        <v>1059</v>
      </c>
      <c r="D333" t="s">
        <v>1060</v>
      </c>
      <c r="E333" t="s">
        <v>1061</v>
      </c>
      <c r="F333" t="s">
        <v>31</v>
      </c>
      <c r="G333" t="s">
        <v>32</v>
      </c>
      <c r="H333" t="s">
        <v>32</v>
      </c>
      <c r="I333">
        <v>776</v>
      </c>
      <c r="J333">
        <v>0</v>
      </c>
      <c r="K333">
        <v>1</v>
      </c>
      <c r="L333">
        <v>1</v>
      </c>
      <c r="M333">
        <v>0</v>
      </c>
      <c r="N333">
        <v>1</v>
      </c>
      <c r="O333" s="1">
        <v>43781</v>
      </c>
      <c r="S333">
        <v>0</v>
      </c>
      <c r="T333">
        <v>0</v>
      </c>
      <c r="U333">
        <v>0</v>
      </c>
      <c r="V333">
        <v>0</v>
      </c>
      <c r="W333">
        <v>1</v>
      </c>
      <c r="X333">
        <v>1</v>
      </c>
      <c r="Y333">
        <v>0</v>
      </c>
      <c r="Z333">
        <v>1</v>
      </c>
      <c r="AA333" t="s">
        <v>33</v>
      </c>
    </row>
    <row r="334" spans="1:27" ht="60" x14ac:dyDescent="0.25">
      <c r="A334" t="s">
        <v>1039</v>
      </c>
      <c r="C334" t="s">
        <v>1062</v>
      </c>
      <c r="D334" s="2" t="s">
        <v>1063</v>
      </c>
      <c r="E334" t="s">
        <v>1064</v>
      </c>
      <c r="F334" t="s">
        <v>85</v>
      </c>
      <c r="G334" t="s">
        <v>38</v>
      </c>
      <c r="H334" t="s">
        <v>32</v>
      </c>
      <c r="I334">
        <v>50</v>
      </c>
      <c r="J334">
        <v>0</v>
      </c>
      <c r="K334">
        <v>1</v>
      </c>
      <c r="L334">
        <v>1</v>
      </c>
      <c r="M334">
        <v>0</v>
      </c>
      <c r="N334">
        <v>1</v>
      </c>
      <c r="O334" s="1">
        <v>43894</v>
      </c>
      <c r="S334">
        <v>0</v>
      </c>
      <c r="T334">
        <v>0</v>
      </c>
      <c r="U334">
        <v>0</v>
      </c>
      <c r="V334">
        <v>0</v>
      </c>
      <c r="W334">
        <v>1</v>
      </c>
      <c r="X334">
        <v>1</v>
      </c>
      <c r="Y334">
        <v>0</v>
      </c>
      <c r="Z334">
        <v>1</v>
      </c>
      <c r="AA334" t="s">
        <v>33</v>
      </c>
    </row>
    <row r="335" spans="1:27" x14ac:dyDescent="0.25">
      <c r="A335" t="s">
        <v>1065</v>
      </c>
      <c r="B335">
        <v>5</v>
      </c>
      <c r="C335" t="s">
        <v>1066</v>
      </c>
      <c r="D335" t="s">
        <v>1067</v>
      </c>
      <c r="E335" t="s">
        <v>1068</v>
      </c>
      <c r="F335" t="s">
        <v>31</v>
      </c>
      <c r="G335" t="s">
        <v>38</v>
      </c>
      <c r="H335" t="s">
        <v>32</v>
      </c>
      <c r="I335">
        <v>0</v>
      </c>
      <c r="J335">
        <v>0</v>
      </c>
      <c r="K335">
        <v>1</v>
      </c>
      <c r="L335">
        <v>1</v>
      </c>
      <c r="M335">
        <v>1</v>
      </c>
      <c r="N335">
        <v>0</v>
      </c>
      <c r="O335" s="1">
        <v>41956</v>
      </c>
      <c r="P335" s="1">
        <v>42439</v>
      </c>
      <c r="S335">
        <v>0</v>
      </c>
      <c r="T335">
        <v>0</v>
      </c>
      <c r="U335">
        <v>0</v>
      </c>
      <c r="V335">
        <v>0</v>
      </c>
      <c r="W335">
        <v>1</v>
      </c>
      <c r="X335">
        <v>0</v>
      </c>
      <c r="Y335">
        <v>1</v>
      </c>
      <c r="Z335">
        <v>0</v>
      </c>
      <c r="AA335" t="s">
        <v>39</v>
      </c>
    </row>
    <row r="336" spans="1:27" x14ac:dyDescent="0.25">
      <c r="A336" t="s">
        <v>1065</v>
      </c>
      <c r="C336" t="s">
        <v>1069</v>
      </c>
      <c r="D336" t="s">
        <v>1070</v>
      </c>
      <c r="E336" t="s">
        <v>340</v>
      </c>
      <c r="F336" t="s">
        <v>31</v>
      </c>
      <c r="G336" t="s">
        <v>38</v>
      </c>
      <c r="H336" t="s">
        <v>32</v>
      </c>
      <c r="I336">
        <v>0.16</v>
      </c>
      <c r="J336">
        <v>0</v>
      </c>
      <c r="K336">
        <v>1</v>
      </c>
      <c r="L336">
        <v>1</v>
      </c>
      <c r="M336">
        <v>1</v>
      </c>
      <c r="N336">
        <v>0</v>
      </c>
      <c r="O336" s="1">
        <v>42592</v>
      </c>
      <c r="P336" s="1">
        <v>43047</v>
      </c>
      <c r="S336">
        <v>0</v>
      </c>
      <c r="T336">
        <v>0</v>
      </c>
      <c r="U336">
        <v>0</v>
      </c>
      <c r="V336">
        <v>0</v>
      </c>
      <c r="W336">
        <v>1</v>
      </c>
      <c r="X336">
        <v>0</v>
      </c>
      <c r="Y336">
        <v>1</v>
      </c>
      <c r="Z336">
        <v>0</v>
      </c>
      <c r="AA336" t="s">
        <v>39</v>
      </c>
    </row>
    <row r="337" spans="1:27" x14ac:dyDescent="0.25">
      <c r="A337" t="s">
        <v>1065</v>
      </c>
      <c r="C337" t="s">
        <v>1071</v>
      </c>
      <c r="D337" t="s">
        <v>1072</v>
      </c>
      <c r="E337" t="s">
        <v>1073</v>
      </c>
      <c r="F337" t="s">
        <v>31</v>
      </c>
      <c r="G337" t="s">
        <v>38</v>
      </c>
      <c r="H337" t="s">
        <v>32</v>
      </c>
      <c r="I337">
        <v>10.95</v>
      </c>
      <c r="J337">
        <v>0</v>
      </c>
      <c r="K337">
        <v>1</v>
      </c>
      <c r="L337">
        <v>1</v>
      </c>
      <c r="M337">
        <v>1</v>
      </c>
      <c r="N337">
        <v>0</v>
      </c>
      <c r="O337" s="1">
        <v>42866</v>
      </c>
      <c r="P337" s="1">
        <v>43360</v>
      </c>
      <c r="Q337" s="1">
        <v>43727</v>
      </c>
      <c r="S337">
        <v>1</v>
      </c>
      <c r="T337">
        <v>0</v>
      </c>
      <c r="U337">
        <v>1</v>
      </c>
      <c r="V337">
        <v>0</v>
      </c>
      <c r="W337">
        <v>0</v>
      </c>
      <c r="X337">
        <v>0</v>
      </c>
      <c r="Y337">
        <v>0</v>
      </c>
      <c r="Z337">
        <v>0</v>
      </c>
      <c r="AA337" t="s">
        <v>103</v>
      </c>
    </row>
    <row r="338" spans="1:27" x14ac:dyDescent="0.25">
      <c r="A338" t="s">
        <v>1065</v>
      </c>
      <c r="C338" t="s">
        <v>1074</v>
      </c>
      <c r="D338" t="s">
        <v>1070</v>
      </c>
      <c r="E338" t="s">
        <v>1075</v>
      </c>
      <c r="F338" t="s">
        <v>31</v>
      </c>
      <c r="G338" t="s">
        <v>38</v>
      </c>
      <c r="H338" t="s">
        <v>32</v>
      </c>
      <c r="I338">
        <v>1554</v>
      </c>
      <c r="J338">
        <v>0</v>
      </c>
      <c r="K338">
        <v>1</v>
      </c>
      <c r="L338">
        <v>1</v>
      </c>
      <c r="M338">
        <v>1</v>
      </c>
      <c r="N338">
        <v>0</v>
      </c>
      <c r="O338" s="1">
        <v>42927</v>
      </c>
      <c r="P338" s="1">
        <v>43518</v>
      </c>
      <c r="Q338" s="1">
        <v>43727</v>
      </c>
      <c r="S338">
        <v>1</v>
      </c>
      <c r="T338">
        <v>0</v>
      </c>
      <c r="U338">
        <v>1</v>
      </c>
      <c r="V338">
        <v>0</v>
      </c>
      <c r="W338">
        <v>0</v>
      </c>
      <c r="X338">
        <v>0</v>
      </c>
      <c r="Y338">
        <v>0</v>
      </c>
      <c r="Z338">
        <v>0</v>
      </c>
      <c r="AA338" t="s">
        <v>103</v>
      </c>
    </row>
    <row r="339" spans="1:27" x14ac:dyDescent="0.25">
      <c r="A339" t="s">
        <v>1065</v>
      </c>
      <c r="C339" t="s">
        <v>1076</v>
      </c>
      <c r="D339" t="s">
        <v>1077</v>
      </c>
      <c r="E339" t="s">
        <v>1078</v>
      </c>
      <c r="F339" t="s">
        <v>31</v>
      </c>
      <c r="G339" t="s">
        <v>32</v>
      </c>
      <c r="H339" t="s">
        <v>32</v>
      </c>
      <c r="I339">
        <v>999</v>
      </c>
      <c r="J339">
        <v>0</v>
      </c>
      <c r="K339">
        <v>1</v>
      </c>
      <c r="L339">
        <v>1</v>
      </c>
      <c r="M339">
        <v>0</v>
      </c>
      <c r="N339">
        <v>1</v>
      </c>
      <c r="O339" s="1">
        <v>43272</v>
      </c>
      <c r="S339">
        <v>0</v>
      </c>
      <c r="T339">
        <v>0</v>
      </c>
      <c r="U339">
        <v>0</v>
      </c>
      <c r="V339">
        <v>0</v>
      </c>
      <c r="W339">
        <v>1</v>
      </c>
      <c r="X339">
        <v>1</v>
      </c>
      <c r="Y339">
        <v>0</v>
      </c>
      <c r="Z339">
        <v>1</v>
      </c>
      <c r="AA339" t="s">
        <v>33</v>
      </c>
    </row>
    <row r="340" spans="1:27" x14ac:dyDescent="0.25">
      <c r="A340" t="s">
        <v>1065</v>
      </c>
      <c r="C340" t="s">
        <v>1079</v>
      </c>
      <c r="D340" t="s">
        <v>1080</v>
      </c>
      <c r="E340" t="s">
        <v>1081</v>
      </c>
      <c r="F340" t="s">
        <v>31</v>
      </c>
      <c r="G340" t="s">
        <v>32</v>
      </c>
      <c r="H340" t="s">
        <v>32</v>
      </c>
      <c r="I340">
        <v>14686</v>
      </c>
      <c r="J340">
        <v>0</v>
      </c>
      <c r="K340">
        <v>6</v>
      </c>
      <c r="L340">
        <v>6</v>
      </c>
      <c r="M340">
        <v>0</v>
      </c>
      <c r="N340">
        <v>6</v>
      </c>
      <c r="O340" s="1">
        <v>43291</v>
      </c>
      <c r="S340">
        <v>0</v>
      </c>
      <c r="T340">
        <v>0</v>
      </c>
      <c r="U340">
        <v>0</v>
      </c>
      <c r="V340">
        <v>0</v>
      </c>
      <c r="W340">
        <v>6</v>
      </c>
      <c r="X340">
        <v>6</v>
      </c>
      <c r="Y340">
        <v>0</v>
      </c>
      <c r="Z340">
        <v>6</v>
      </c>
      <c r="AA340" t="s">
        <v>33</v>
      </c>
    </row>
    <row r="341" spans="1:27" x14ac:dyDescent="0.25">
      <c r="A341" t="s">
        <v>1065</v>
      </c>
      <c r="C341" t="s">
        <v>1082</v>
      </c>
      <c r="D341" t="s">
        <v>1083</v>
      </c>
      <c r="E341" t="s">
        <v>1084</v>
      </c>
      <c r="F341" t="s">
        <v>46</v>
      </c>
      <c r="G341" t="s">
        <v>38</v>
      </c>
      <c r="H341" t="s">
        <v>32</v>
      </c>
      <c r="I341">
        <v>590</v>
      </c>
      <c r="J341">
        <v>0</v>
      </c>
      <c r="K341">
        <v>1</v>
      </c>
      <c r="L341">
        <v>1</v>
      </c>
      <c r="M341">
        <v>2</v>
      </c>
      <c r="N341">
        <v>-1</v>
      </c>
      <c r="O341" s="1">
        <v>43816</v>
      </c>
      <c r="S341">
        <v>0</v>
      </c>
      <c r="T341">
        <v>0</v>
      </c>
      <c r="U341">
        <v>0</v>
      </c>
      <c r="V341">
        <v>0</v>
      </c>
      <c r="W341">
        <v>1</v>
      </c>
      <c r="X341">
        <v>-1</v>
      </c>
      <c r="Y341">
        <v>0</v>
      </c>
      <c r="Z341">
        <v>1</v>
      </c>
      <c r="AA341" t="s">
        <v>33</v>
      </c>
    </row>
    <row r="342" spans="1:27" x14ac:dyDescent="0.25">
      <c r="A342" t="s">
        <v>1085</v>
      </c>
      <c r="B342">
        <v>2</v>
      </c>
      <c r="C342" t="s">
        <v>1086</v>
      </c>
      <c r="D342" t="s">
        <v>1087</v>
      </c>
      <c r="E342" t="s">
        <v>1088</v>
      </c>
      <c r="F342" t="s">
        <v>31</v>
      </c>
      <c r="G342" t="s">
        <v>32</v>
      </c>
      <c r="H342" t="s">
        <v>32</v>
      </c>
      <c r="I342">
        <v>11.59</v>
      </c>
      <c r="J342">
        <v>0</v>
      </c>
      <c r="K342">
        <v>166</v>
      </c>
      <c r="L342">
        <v>166</v>
      </c>
      <c r="M342">
        <v>0</v>
      </c>
      <c r="N342">
        <v>166</v>
      </c>
      <c r="O342" s="1">
        <v>42410</v>
      </c>
      <c r="P342" s="1">
        <v>43160</v>
      </c>
      <c r="S342">
        <v>82</v>
      </c>
      <c r="T342">
        <v>82</v>
      </c>
      <c r="U342">
        <v>41</v>
      </c>
      <c r="V342">
        <v>41</v>
      </c>
      <c r="W342">
        <v>84</v>
      </c>
      <c r="X342">
        <v>84</v>
      </c>
      <c r="Y342">
        <v>84</v>
      </c>
      <c r="Z342">
        <v>0</v>
      </c>
      <c r="AA342" t="s">
        <v>39</v>
      </c>
    </row>
    <row r="343" spans="1:27" x14ac:dyDescent="0.25">
      <c r="A343" t="s">
        <v>1085</v>
      </c>
      <c r="B343">
        <v>5</v>
      </c>
      <c r="C343" t="s">
        <v>1089</v>
      </c>
      <c r="D343" t="s">
        <v>1090</v>
      </c>
      <c r="E343" t="s">
        <v>1091</v>
      </c>
      <c r="F343" t="s">
        <v>31</v>
      </c>
      <c r="G343" t="s">
        <v>32</v>
      </c>
      <c r="H343" t="s">
        <v>38</v>
      </c>
      <c r="I343">
        <v>0</v>
      </c>
      <c r="J343">
        <v>0</v>
      </c>
      <c r="K343">
        <v>2</v>
      </c>
      <c r="L343">
        <v>2</v>
      </c>
      <c r="M343">
        <v>0</v>
      </c>
      <c r="N343">
        <v>2</v>
      </c>
      <c r="O343" s="1">
        <v>38651</v>
      </c>
      <c r="P343" s="1">
        <v>41182</v>
      </c>
      <c r="S343">
        <v>0</v>
      </c>
      <c r="T343">
        <v>0</v>
      </c>
      <c r="U343">
        <v>0</v>
      </c>
      <c r="V343">
        <v>0</v>
      </c>
      <c r="W343">
        <v>2</v>
      </c>
      <c r="X343">
        <v>2</v>
      </c>
      <c r="Y343">
        <v>2</v>
      </c>
      <c r="Z343">
        <v>0</v>
      </c>
      <c r="AA343" t="s">
        <v>39</v>
      </c>
    </row>
    <row r="344" spans="1:27" x14ac:dyDescent="0.25">
      <c r="A344" t="s">
        <v>1085</v>
      </c>
      <c r="B344">
        <v>21</v>
      </c>
      <c r="C344" t="s">
        <v>1092</v>
      </c>
      <c r="D344" t="s">
        <v>1093</v>
      </c>
      <c r="E344" t="s">
        <v>1094</v>
      </c>
      <c r="F344" t="s">
        <v>31</v>
      </c>
      <c r="G344" t="s">
        <v>38</v>
      </c>
      <c r="H344" t="s">
        <v>32</v>
      </c>
      <c r="I344">
        <v>0</v>
      </c>
      <c r="J344">
        <v>0</v>
      </c>
      <c r="K344">
        <v>39</v>
      </c>
      <c r="L344">
        <v>39</v>
      </c>
      <c r="M344">
        <v>0</v>
      </c>
      <c r="N344">
        <v>39</v>
      </c>
      <c r="O344" s="1">
        <v>38264</v>
      </c>
      <c r="P344" s="1">
        <v>40269</v>
      </c>
      <c r="S344">
        <v>0</v>
      </c>
      <c r="T344">
        <v>0</v>
      </c>
      <c r="U344">
        <v>0</v>
      </c>
      <c r="V344">
        <v>0</v>
      </c>
      <c r="W344">
        <v>39</v>
      </c>
      <c r="X344">
        <v>39</v>
      </c>
      <c r="Y344">
        <v>1</v>
      </c>
      <c r="Z344">
        <v>38</v>
      </c>
      <c r="AA344" t="s">
        <v>39</v>
      </c>
    </row>
    <row r="345" spans="1:27" x14ac:dyDescent="0.25">
      <c r="A345" t="s">
        <v>1085</v>
      </c>
      <c r="B345">
        <v>57</v>
      </c>
      <c r="C345" t="s">
        <v>1095</v>
      </c>
      <c r="D345" t="s">
        <v>1096</v>
      </c>
      <c r="E345" t="s">
        <v>1097</v>
      </c>
      <c r="F345" t="s">
        <v>46</v>
      </c>
      <c r="G345" t="s">
        <v>38</v>
      </c>
      <c r="H345" t="s">
        <v>32</v>
      </c>
      <c r="I345">
        <v>0.03</v>
      </c>
      <c r="J345">
        <v>0</v>
      </c>
      <c r="K345">
        <v>1</v>
      </c>
      <c r="L345">
        <v>1</v>
      </c>
      <c r="M345">
        <v>1</v>
      </c>
      <c r="N345">
        <v>0</v>
      </c>
      <c r="O345" s="1">
        <v>41900</v>
      </c>
      <c r="P345" s="1">
        <v>42094</v>
      </c>
      <c r="S345">
        <v>0</v>
      </c>
      <c r="T345">
        <v>0</v>
      </c>
      <c r="U345">
        <v>0</v>
      </c>
      <c r="V345">
        <v>0</v>
      </c>
      <c r="W345">
        <v>1</v>
      </c>
      <c r="X345">
        <v>0</v>
      </c>
      <c r="Y345">
        <v>1</v>
      </c>
      <c r="Z345">
        <v>0</v>
      </c>
      <c r="AA345" t="s">
        <v>39</v>
      </c>
    </row>
    <row r="346" spans="1:27" x14ac:dyDescent="0.25">
      <c r="A346" t="s">
        <v>1085</v>
      </c>
      <c r="B346" t="s">
        <v>1098</v>
      </c>
      <c r="C346" t="s">
        <v>1099</v>
      </c>
      <c r="D346" t="s">
        <v>1100</v>
      </c>
      <c r="E346" t="s">
        <v>1101</v>
      </c>
      <c r="F346" t="s">
        <v>31</v>
      </c>
      <c r="G346" t="s">
        <v>32</v>
      </c>
      <c r="H346" t="s">
        <v>32</v>
      </c>
      <c r="I346">
        <v>68455</v>
      </c>
      <c r="J346">
        <v>0</v>
      </c>
      <c r="K346">
        <v>120</v>
      </c>
      <c r="L346">
        <v>120</v>
      </c>
      <c r="M346">
        <v>0</v>
      </c>
      <c r="N346">
        <v>120</v>
      </c>
      <c r="O346" s="1">
        <v>43388</v>
      </c>
      <c r="S346">
        <v>0</v>
      </c>
      <c r="T346">
        <v>0</v>
      </c>
      <c r="U346">
        <v>0</v>
      </c>
      <c r="V346">
        <v>0</v>
      </c>
      <c r="W346">
        <v>120</v>
      </c>
      <c r="X346">
        <v>120</v>
      </c>
      <c r="Y346">
        <v>0</v>
      </c>
      <c r="Z346">
        <v>120</v>
      </c>
      <c r="AA346" t="s">
        <v>33</v>
      </c>
    </row>
    <row r="347" spans="1:27" x14ac:dyDescent="0.25">
      <c r="A347" t="s">
        <v>1085</v>
      </c>
      <c r="B347" t="s">
        <v>1102</v>
      </c>
      <c r="C347" t="s">
        <v>1103</v>
      </c>
      <c r="D347" t="s">
        <v>1104</v>
      </c>
      <c r="E347" t="s">
        <v>1105</v>
      </c>
      <c r="F347" t="s">
        <v>31</v>
      </c>
      <c r="G347" t="s">
        <v>32</v>
      </c>
      <c r="H347" t="s">
        <v>32</v>
      </c>
      <c r="I347">
        <v>608.77</v>
      </c>
      <c r="J347">
        <v>0</v>
      </c>
      <c r="K347">
        <v>60</v>
      </c>
      <c r="L347">
        <v>60</v>
      </c>
      <c r="M347">
        <v>0</v>
      </c>
      <c r="N347">
        <v>60</v>
      </c>
      <c r="O347" s="1">
        <v>42775</v>
      </c>
      <c r="S347">
        <v>0</v>
      </c>
      <c r="T347">
        <v>0</v>
      </c>
      <c r="U347">
        <v>0</v>
      </c>
      <c r="V347">
        <v>0</v>
      </c>
      <c r="W347">
        <v>0</v>
      </c>
      <c r="X347">
        <v>0</v>
      </c>
      <c r="Y347">
        <v>0</v>
      </c>
      <c r="Z347">
        <v>0</v>
      </c>
      <c r="AA347" t="s">
        <v>33</v>
      </c>
    </row>
    <row r="348" spans="1:27" x14ac:dyDescent="0.25">
      <c r="A348" t="s">
        <v>1085</v>
      </c>
      <c r="C348" t="s">
        <v>1106</v>
      </c>
      <c r="D348" t="s">
        <v>1107</v>
      </c>
      <c r="E348" t="s">
        <v>1108</v>
      </c>
      <c r="F348" t="s">
        <v>46</v>
      </c>
      <c r="G348" t="s">
        <v>38</v>
      </c>
      <c r="H348" t="s">
        <v>32</v>
      </c>
      <c r="I348">
        <v>4.87</v>
      </c>
      <c r="J348">
        <v>0</v>
      </c>
      <c r="K348">
        <v>2</v>
      </c>
      <c r="L348">
        <v>2</v>
      </c>
      <c r="M348">
        <v>1</v>
      </c>
      <c r="N348">
        <v>1</v>
      </c>
      <c r="O348" s="1">
        <v>42751</v>
      </c>
      <c r="S348">
        <v>0</v>
      </c>
      <c r="T348">
        <v>0</v>
      </c>
      <c r="U348">
        <v>0</v>
      </c>
      <c r="V348">
        <v>0</v>
      </c>
      <c r="W348">
        <v>0</v>
      </c>
      <c r="X348">
        <v>0</v>
      </c>
      <c r="Y348">
        <v>0</v>
      </c>
      <c r="Z348">
        <v>0</v>
      </c>
      <c r="AA348" t="s">
        <v>33</v>
      </c>
    </row>
    <row r="349" spans="1:27" x14ac:dyDescent="0.25">
      <c r="A349" t="s">
        <v>1085</v>
      </c>
      <c r="C349" t="s">
        <v>1109</v>
      </c>
      <c r="D349" t="s">
        <v>1110</v>
      </c>
      <c r="E349" t="s">
        <v>1111</v>
      </c>
      <c r="F349" t="s">
        <v>31</v>
      </c>
      <c r="G349" t="s">
        <v>38</v>
      </c>
      <c r="H349" t="s">
        <v>32</v>
      </c>
      <c r="I349">
        <v>9.73</v>
      </c>
      <c r="J349">
        <v>0</v>
      </c>
      <c r="K349">
        <v>1</v>
      </c>
      <c r="L349">
        <v>1</v>
      </c>
      <c r="M349">
        <v>1</v>
      </c>
      <c r="N349">
        <v>0</v>
      </c>
      <c r="O349" s="1">
        <v>42760</v>
      </c>
      <c r="S349">
        <v>0</v>
      </c>
      <c r="T349">
        <v>0</v>
      </c>
      <c r="U349">
        <v>0</v>
      </c>
      <c r="V349">
        <v>0</v>
      </c>
      <c r="W349">
        <v>0</v>
      </c>
      <c r="X349">
        <v>0</v>
      </c>
      <c r="Y349">
        <v>0</v>
      </c>
      <c r="Z349">
        <v>0</v>
      </c>
      <c r="AA349" t="s">
        <v>33</v>
      </c>
    </row>
    <row r="350" spans="1:27" x14ac:dyDescent="0.25">
      <c r="A350" t="s">
        <v>1085</v>
      </c>
      <c r="C350" t="s">
        <v>1112</v>
      </c>
      <c r="D350" t="s">
        <v>1113</v>
      </c>
      <c r="E350" t="s">
        <v>1114</v>
      </c>
      <c r="F350" t="s">
        <v>85</v>
      </c>
      <c r="G350" t="s">
        <v>38</v>
      </c>
      <c r="H350" t="s">
        <v>32</v>
      </c>
      <c r="I350">
        <v>12.05</v>
      </c>
      <c r="J350">
        <v>0</v>
      </c>
      <c r="K350">
        <v>5</v>
      </c>
      <c r="L350">
        <v>5</v>
      </c>
      <c r="M350">
        <v>0</v>
      </c>
      <c r="N350">
        <v>5</v>
      </c>
      <c r="O350" s="1">
        <v>42779</v>
      </c>
      <c r="S350">
        <v>0</v>
      </c>
      <c r="T350">
        <v>0</v>
      </c>
      <c r="U350">
        <v>0</v>
      </c>
      <c r="V350">
        <v>0</v>
      </c>
      <c r="W350">
        <v>0</v>
      </c>
      <c r="X350">
        <v>0</v>
      </c>
      <c r="Y350">
        <v>0</v>
      </c>
      <c r="Z350">
        <v>0</v>
      </c>
      <c r="AA350" t="s">
        <v>33</v>
      </c>
    </row>
    <row r="351" spans="1:27" x14ac:dyDescent="0.25">
      <c r="A351" t="s">
        <v>1085</v>
      </c>
      <c r="C351" t="s">
        <v>1115</v>
      </c>
      <c r="D351" t="s">
        <v>1116</v>
      </c>
      <c r="E351" t="s">
        <v>1117</v>
      </c>
      <c r="F351" t="s">
        <v>46</v>
      </c>
      <c r="G351" t="s">
        <v>38</v>
      </c>
      <c r="H351" t="s">
        <v>32</v>
      </c>
      <c r="I351">
        <v>5.89</v>
      </c>
      <c r="J351">
        <v>0</v>
      </c>
      <c r="K351">
        <v>5</v>
      </c>
      <c r="L351">
        <v>5</v>
      </c>
      <c r="M351">
        <v>2</v>
      </c>
      <c r="N351">
        <v>3</v>
      </c>
      <c r="O351" s="1">
        <v>42822</v>
      </c>
      <c r="P351" s="1">
        <v>43795</v>
      </c>
      <c r="Q351" s="1">
        <v>43795</v>
      </c>
      <c r="S351">
        <v>5</v>
      </c>
      <c r="T351">
        <v>3</v>
      </c>
      <c r="U351">
        <v>5</v>
      </c>
      <c r="V351">
        <v>3</v>
      </c>
      <c r="W351">
        <v>0</v>
      </c>
      <c r="X351">
        <v>0</v>
      </c>
      <c r="Y351">
        <v>0</v>
      </c>
      <c r="Z351">
        <v>0</v>
      </c>
      <c r="AA351" t="s">
        <v>103</v>
      </c>
    </row>
    <row r="352" spans="1:27" x14ac:dyDescent="0.25">
      <c r="A352" t="s">
        <v>1085</v>
      </c>
      <c r="C352" t="s">
        <v>1118</v>
      </c>
      <c r="D352" t="s">
        <v>1119</v>
      </c>
      <c r="E352" t="s">
        <v>1120</v>
      </c>
      <c r="F352" t="s">
        <v>85</v>
      </c>
      <c r="G352" t="s">
        <v>38</v>
      </c>
      <c r="H352" t="s">
        <v>32</v>
      </c>
      <c r="I352">
        <v>0.41</v>
      </c>
      <c r="J352">
        <v>0</v>
      </c>
      <c r="K352">
        <v>1</v>
      </c>
      <c r="L352">
        <v>1</v>
      </c>
      <c r="M352">
        <v>0</v>
      </c>
      <c r="N352">
        <v>1</v>
      </c>
      <c r="O352" s="1">
        <v>42919</v>
      </c>
      <c r="S352">
        <v>0</v>
      </c>
      <c r="T352">
        <v>0</v>
      </c>
      <c r="U352">
        <v>0</v>
      </c>
      <c r="V352">
        <v>0</v>
      </c>
      <c r="W352">
        <v>1</v>
      </c>
      <c r="X352">
        <v>1</v>
      </c>
      <c r="Y352">
        <v>0</v>
      </c>
      <c r="Z352">
        <v>1</v>
      </c>
      <c r="AA352" t="s">
        <v>33</v>
      </c>
    </row>
    <row r="353" spans="1:27" x14ac:dyDescent="0.25">
      <c r="A353" t="s">
        <v>1085</v>
      </c>
      <c r="C353" t="s">
        <v>1121</v>
      </c>
      <c r="D353" t="s">
        <v>1122</v>
      </c>
      <c r="E353" t="s">
        <v>1123</v>
      </c>
      <c r="F353" t="s">
        <v>31</v>
      </c>
      <c r="G353" t="s">
        <v>38</v>
      </c>
      <c r="H353" t="s">
        <v>32</v>
      </c>
      <c r="I353">
        <v>5.19</v>
      </c>
      <c r="J353">
        <v>0</v>
      </c>
      <c r="K353">
        <v>1</v>
      </c>
      <c r="L353">
        <v>1</v>
      </c>
      <c r="M353">
        <v>0</v>
      </c>
      <c r="N353">
        <v>1</v>
      </c>
      <c r="O353" s="1">
        <v>42941</v>
      </c>
      <c r="S353">
        <v>0</v>
      </c>
      <c r="T353">
        <v>0</v>
      </c>
      <c r="U353">
        <v>0</v>
      </c>
      <c r="V353">
        <v>0</v>
      </c>
      <c r="W353">
        <v>1</v>
      </c>
      <c r="X353">
        <v>1</v>
      </c>
      <c r="Y353">
        <v>0</v>
      </c>
      <c r="Z353">
        <v>1</v>
      </c>
      <c r="AA353" t="s">
        <v>33</v>
      </c>
    </row>
    <row r="354" spans="1:27" ht="75" x14ac:dyDescent="0.25">
      <c r="A354" t="s">
        <v>1085</v>
      </c>
      <c r="C354" t="s">
        <v>1124</v>
      </c>
      <c r="D354" s="2" t="s">
        <v>1125</v>
      </c>
      <c r="E354" t="s">
        <v>1126</v>
      </c>
      <c r="F354" t="s">
        <v>31</v>
      </c>
      <c r="G354" t="s">
        <v>32</v>
      </c>
      <c r="H354" t="s">
        <v>32</v>
      </c>
      <c r="I354">
        <v>3.18</v>
      </c>
      <c r="J354">
        <v>0</v>
      </c>
      <c r="K354">
        <v>1</v>
      </c>
      <c r="L354">
        <v>1</v>
      </c>
      <c r="M354">
        <v>0</v>
      </c>
      <c r="N354">
        <v>1</v>
      </c>
      <c r="O354" s="1">
        <v>42963</v>
      </c>
      <c r="P354" s="1">
        <v>43490</v>
      </c>
      <c r="S354">
        <v>0</v>
      </c>
      <c r="T354">
        <v>0</v>
      </c>
      <c r="U354">
        <v>0</v>
      </c>
      <c r="V354">
        <v>0</v>
      </c>
      <c r="W354">
        <v>1</v>
      </c>
      <c r="X354">
        <v>1</v>
      </c>
      <c r="Y354">
        <v>1</v>
      </c>
      <c r="Z354">
        <v>0</v>
      </c>
      <c r="AA354" t="s">
        <v>39</v>
      </c>
    </row>
    <row r="355" spans="1:27" x14ac:dyDescent="0.25">
      <c r="A355" t="s">
        <v>1085</v>
      </c>
      <c r="C355" t="s">
        <v>1127</v>
      </c>
      <c r="D355" t="s">
        <v>1128</v>
      </c>
      <c r="E355" t="s">
        <v>1129</v>
      </c>
      <c r="F355" t="s">
        <v>85</v>
      </c>
      <c r="G355" t="s">
        <v>38</v>
      </c>
      <c r="H355" t="s">
        <v>32</v>
      </c>
      <c r="I355">
        <v>59</v>
      </c>
      <c r="J355">
        <v>0</v>
      </c>
      <c r="K355">
        <v>1</v>
      </c>
      <c r="L355">
        <v>1</v>
      </c>
      <c r="M355">
        <v>0</v>
      </c>
      <c r="N355">
        <v>1</v>
      </c>
      <c r="O355" s="1">
        <v>43168</v>
      </c>
      <c r="P355" s="1">
        <v>43710</v>
      </c>
      <c r="Q355" s="1">
        <v>43710</v>
      </c>
      <c r="S355">
        <v>1</v>
      </c>
      <c r="T355">
        <v>1</v>
      </c>
      <c r="U355">
        <v>1</v>
      </c>
      <c r="V355">
        <v>1</v>
      </c>
      <c r="W355">
        <v>0</v>
      </c>
      <c r="X355">
        <v>0</v>
      </c>
      <c r="Y355">
        <v>0</v>
      </c>
      <c r="Z355">
        <v>0</v>
      </c>
      <c r="AA355" t="s">
        <v>103</v>
      </c>
    </row>
    <row r="356" spans="1:27" x14ac:dyDescent="0.25">
      <c r="A356" t="s">
        <v>1085</v>
      </c>
      <c r="C356" t="s">
        <v>1130</v>
      </c>
      <c r="D356" t="s">
        <v>1131</v>
      </c>
      <c r="E356" t="s">
        <v>1132</v>
      </c>
      <c r="F356" t="s">
        <v>31</v>
      </c>
      <c r="G356" t="s">
        <v>38</v>
      </c>
      <c r="H356" t="s">
        <v>32</v>
      </c>
      <c r="I356">
        <v>460</v>
      </c>
      <c r="J356">
        <v>0</v>
      </c>
      <c r="K356">
        <v>1</v>
      </c>
      <c r="L356">
        <v>1</v>
      </c>
      <c r="M356">
        <v>1</v>
      </c>
      <c r="N356">
        <v>0</v>
      </c>
      <c r="O356" s="1">
        <v>43262</v>
      </c>
      <c r="P356" s="1">
        <v>43388</v>
      </c>
      <c r="Q356" s="1">
        <v>43727</v>
      </c>
      <c r="S356">
        <v>1</v>
      </c>
      <c r="T356">
        <v>0</v>
      </c>
      <c r="U356">
        <v>1</v>
      </c>
      <c r="V356">
        <v>0</v>
      </c>
      <c r="W356">
        <v>0</v>
      </c>
      <c r="X356">
        <v>0</v>
      </c>
      <c r="Y356">
        <v>0</v>
      </c>
      <c r="Z356">
        <v>0</v>
      </c>
      <c r="AA356" t="s">
        <v>103</v>
      </c>
    </row>
    <row r="357" spans="1:27" x14ac:dyDescent="0.25">
      <c r="A357" t="s">
        <v>1085</v>
      </c>
      <c r="C357" t="s">
        <v>1133</v>
      </c>
      <c r="D357" t="s">
        <v>1134</v>
      </c>
      <c r="E357" t="s">
        <v>1135</v>
      </c>
      <c r="F357" t="s">
        <v>85</v>
      </c>
      <c r="G357" t="s">
        <v>38</v>
      </c>
      <c r="H357" t="s">
        <v>32</v>
      </c>
      <c r="I357">
        <v>370</v>
      </c>
      <c r="J357">
        <v>0</v>
      </c>
      <c r="K357">
        <v>6</v>
      </c>
      <c r="L357">
        <v>6</v>
      </c>
      <c r="M357">
        <v>0</v>
      </c>
      <c r="N357">
        <v>6</v>
      </c>
      <c r="O357" s="1">
        <v>43284</v>
      </c>
      <c r="P357" s="1">
        <v>43772</v>
      </c>
      <c r="S357">
        <v>0</v>
      </c>
      <c r="T357">
        <v>0</v>
      </c>
      <c r="U357">
        <v>0</v>
      </c>
      <c r="V357">
        <v>0</v>
      </c>
      <c r="W357">
        <v>6</v>
      </c>
      <c r="X357">
        <v>6</v>
      </c>
      <c r="Y357">
        <v>1</v>
      </c>
      <c r="Z357">
        <v>5</v>
      </c>
      <c r="AA357" t="s">
        <v>39</v>
      </c>
    </row>
    <row r="358" spans="1:27" x14ac:dyDescent="0.25">
      <c r="A358" t="s">
        <v>1085</v>
      </c>
      <c r="C358" t="s">
        <v>1136</v>
      </c>
      <c r="D358" t="s">
        <v>1137</v>
      </c>
      <c r="E358" t="s">
        <v>1138</v>
      </c>
      <c r="F358" t="s">
        <v>85</v>
      </c>
      <c r="G358" t="s">
        <v>38</v>
      </c>
      <c r="H358" t="s">
        <v>32</v>
      </c>
      <c r="I358">
        <v>335</v>
      </c>
      <c r="J358">
        <v>0</v>
      </c>
      <c r="K358">
        <v>2</v>
      </c>
      <c r="L358">
        <v>2</v>
      </c>
      <c r="M358">
        <v>0</v>
      </c>
      <c r="N358">
        <v>2</v>
      </c>
      <c r="O358" s="1">
        <v>43496</v>
      </c>
      <c r="P358" s="1">
        <v>43782</v>
      </c>
      <c r="S358">
        <v>0</v>
      </c>
      <c r="T358">
        <v>0</v>
      </c>
      <c r="U358">
        <v>0</v>
      </c>
      <c r="V358">
        <v>0</v>
      </c>
      <c r="W358">
        <v>2</v>
      </c>
      <c r="X358">
        <v>2</v>
      </c>
      <c r="Y358">
        <v>2</v>
      </c>
      <c r="Z358">
        <v>0</v>
      </c>
      <c r="AA358" t="s">
        <v>39</v>
      </c>
    </row>
    <row r="359" spans="1:27" x14ac:dyDescent="0.25">
      <c r="A359" t="s">
        <v>1085</v>
      </c>
      <c r="C359" t="s">
        <v>1139</v>
      </c>
      <c r="D359" t="s">
        <v>1140</v>
      </c>
      <c r="E359" t="s">
        <v>1141</v>
      </c>
      <c r="F359" t="s">
        <v>85</v>
      </c>
      <c r="G359" t="s">
        <v>38</v>
      </c>
      <c r="H359" t="s">
        <v>32</v>
      </c>
      <c r="I359">
        <v>129</v>
      </c>
      <c r="J359">
        <v>0</v>
      </c>
      <c r="K359">
        <v>1</v>
      </c>
      <c r="L359">
        <v>1</v>
      </c>
      <c r="M359">
        <v>0</v>
      </c>
      <c r="N359">
        <v>1</v>
      </c>
      <c r="O359" s="1">
        <v>43509</v>
      </c>
      <c r="S359">
        <v>0</v>
      </c>
      <c r="T359">
        <v>0</v>
      </c>
      <c r="U359">
        <v>0</v>
      </c>
      <c r="V359">
        <v>0</v>
      </c>
      <c r="W359">
        <v>1</v>
      </c>
      <c r="X359">
        <v>1</v>
      </c>
      <c r="Y359">
        <v>0</v>
      </c>
      <c r="Z359">
        <v>1</v>
      </c>
      <c r="AA359" t="s">
        <v>33</v>
      </c>
    </row>
    <row r="360" spans="1:27" x14ac:dyDescent="0.25">
      <c r="A360" t="s">
        <v>1085</v>
      </c>
      <c r="C360" t="s">
        <v>1142</v>
      </c>
      <c r="D360" t="s">
        <v>1143</v>
      </c>
      <c r="E360" t="s">
        <v>1144</v>
      </c>
      <c r="F360" t="s">
        <v>31</v>
      </c>
      <c r="G360" t="s">
        <v>38</v>
      </c>
      <c r="H360" t="s">
        <v>32</v>
      </c>
      <c r="I360">
        <v>1806</v>
      </c>
      <c r="J360">
        <v>0</v>
      </c>
      <c r="K360">
        <v>16</v>
      </c>
      <c r="L360">
        <v>16</v>
      </c>
      <c r="M360">
        <v>0</v>
      </c>
      <c r="N360">
        <v>16</v>
      </c>
      <c r="O360" s="1">
        <v>43531</v>
      </c>
      <c r="S360">
        <v>0</v>
      </c>
      <c r="T360">
        <v>0</v>
      </c>
      <c r="U360">
        <v>0</v>
      </c>
      <c r="V360">
        <v>0</v>
      </c>
      <c r="W360">
        <v>16</v>
      </c>
      <c r="X360">
        <v>16</v>
      </c>
      <c r="Y360">
        <v>0</v>
      </c>
      <c r="Z360">
        <v>16</v>
      </c>
      <c r="AA360" t="s">
        <v>33</v>
      </c>
    </row>
    <row r="361" spans="1:27" x14ac:dyDescent="0.25">
      <c r="A361" t="s">
        <v>1085</v>
      </c>
      <c r="C361" t="s">
        <v>1145</v>
      </c>
      <c r="D361" t="s">
        <v>1146</v>
      </c>
      <c r="E361" t="s">
        <v>1147</v>
      </c>
      <c r="F361" t="s">
        <v>85</v>
      </c>
      <c r="G361" t="s">
        <v>38</v>
      </c>
      <c r="H361" t="s">
        <v>32</v>
      </c>
      <c r="I361">
        <v>90</v>
      </c>
      <c r="J361">
        <v>0</v>
      </c>
      <c r="K361">
        <v>1</v>
      </c>
      <c r="L361">
        <v>1</v>
      </c>
      <c r="M361">
        <v>0</v>
      </c>
      <c r="N361">
        <v>1</v>
      </c>
      <c r="O361" s="1">
        <v>43546</v>
      </c>
      <c r="S361">
        <v>0</v>
      </c>
      <c r="T361">
        <v>0</v>
      </c>
      <c r="U361">
        <v>0</v>
      </c>
      <c r="V361">
        <v>0</v>
      </c>
      <c r="W361">
        <v>1</v>
      </c>
      <c r="X361">
        <v>1</v>
      </c>
      <c r="Y361">
        <v>0</v>
      </c>
      <c r="Z361">
        <v>1</v>
      </c>
      <c r="AA361" t="s">
        <v>33</v>
      </c>
    </row>
    <row r="362" spans="1:27" x14ac:dyDescent="0.25">
      <c r="A362" t="s">
        <v>1085</v>
      </c>
      <c r="C362" t="s">
        <v>1148</v>
      </c>
      <c r="D362" t="s">
        <v>1149</v>
      </c>
      <c r="E362" t="s">
        <v>1150</v>
      </c>
      <c r="F362" t="s">
        <v>85</v>
      </c>
      <c r="G362" t="s">
        <v>38</v>
      </c>
      <c r="H362" t="s">
        <v>32</v>
      </c>
      <c r="I362">
        <v>107</v>
      </c>
      <c r="J362">
        <v>0</v>
      </c>
      <c r="K362">
        <v>1</v>
      </c>
      <c r="L362">
        <v>1</v>
      </c>
      <c r="M362">
        <v>0</v>
      </c>
      <c r="N362">
        <v>1</v>
      </c>
      <c r="O362" s="1">
        <v>43609</v>
      </c>
      <c r="P362" s="1">
        <v>43609</v>
      </c>
      <c r="Q362" s="1">
        <v>43754</v>
      </c>
      <c r="S362">
        <v>1</v>
      </c>
      <c r="T362">
        <v>1</v>
      </c>
      <c r="U362">
        <v>1</v>
      </c>
      <c r="V362">
        <v>1</v>
      </c>
      <c r="W362">
        <v>0</v>
      </c>
      <c r="X362">
        <v>0</v>
      </c>
      <c r="Y362">
        <v>0</v>
      </c>
      <c r="Z362">
        <v>0</v>
      </c>
      <c r="AA362" t="s">
        <v>103</v>
      </c>
    </row>
    <row r="363" spans="1:27" x14ac:dyDescent="0.25">
      <c r="A363" t="s">
        <v>1085</v>
      </c>
      <c r="C363" t="s">
        <v>1151</v>
      </c>
      <c r="D363" t="s">
        <v>1152</v>
      </c>
      <c r="E363" t="s">
        <v>1153</v>
      </c>
      <c r="F363" t="s">
        <v>85</v>
      </c>
      <c r="G363" t="s">
        <v>38</v>
      </c>
      <c r="H363" t="s">
        <v>32</v>
      </c>
      <c r="I363">
        <v>366</v>
      </c>
      <c r="J363">
        <v>0</v>
      </c>
      <c r="K363">
        <v>1</v>
      </c>
      <c r="L363">
        <v>1</v>
      </c>
      <c r="M363">
        <v>0</v>
      </c>
      <c r="N363">
        <v>1</v>
      </c>
      <c r="O363" s="1">
        <v>43609</v>
      </c>
      <c r="S363">
        <v>0</v>
      </c>
      <c r="T363">
        <v>0</v>
      </c>
      <c r="U363">
        <v>0</v>
      </c>
      <c r="V363">
        <v>0</v>
      </c>
      <c r="W363">
        <v>1</v>
      </c>
      <c r="X363">
        <v>1</v>
      </c>
      <c r="Y363">
        <v>0</v>
      </c>
      <c r="Z363">
        <v>1</v>
      </c>
      <c r="AA363" t="s">
        <v>33</v>
      </c>
    </row>
    <row r="364" spans="1:27" x14ac:dyDescent="0.25">
      <c r="A364" t="s">
        <v>1085</v>
      </c>
      <c r="C364" t="s">
        <v>1154</v>
      </c>
      <c r="D364" t="s">
        <v>1155</v>
      </c>
      <c r="E364" t="s">
        <v>1156</v>
      </c>
      <c r="F364" t="s">
        <v>46</v>
      </c>
      <c r="G364" t="s">
        <v>38</v>
      </c>
      <c r="H364" t="s">
        <v>32</v>
      </c>
      <c r="I364">
        <v>502</v>
      </c>
      <c r="J364">
        <v>0</v>
      </c>
      <c r="K364">
        <v>3</v>
      </c>
      <c r="L364">
        <v>3</v>
      </c>
      <c r="M364">
        <v>1</v>
      </c>
      <c r="N364">
        <v>2</v>
      </c>
      <c r="O364" s="1">
        <v>43755</v>
      </c>
      <c r="S364">
        <v>0</v>
      </c>
      <c r="T364">
        <v>0</v>
      </c>
      <c r="U364">
        <v>0</v>
      </c>
      <c r="V364">
        <v>0</v>
      </c>
      <c r="W364">
        <v>3</v>
      </c>
      <c r="X364">
        <v>2</v>
      </c>
      <c r="Y364">
        <v>0</v>
      </c>
      <c r="Z364">
        <v>3</v>
      </c>
      <c r="AA364" t="s">
        <v>33</v>
      </c>
    </row>
    <row r="365" spans="1:27" x14ac:dyDescent="0.25">
      <c r="A365" t="s">
        <v>1085</v>
      </c>
      <c r="C365" t="s">
        <v>1157</v>
      </c>
      <c r="D365" t="s">
        <v>1158</v>
      </c>
      <c r="E365" t="s">
        <v>1159</v>
      </c>
      <c r="F365" t="s">
        <v>85</v>
      </c>
      <c r="G365" t="s">
        <v>38</v>
      </c>
      <c r="H365" t="s">
        <v>32</v>
      </c>
      <c r="I365">
        <v>274</v>
      </c>
      <c r="J365">
        <v>0</v>
      </c>
      <c r="K365">
        <v>6</v>
      </c>
      <c r="L365">
        <v>6</v>
      </c>
      <c r="M365">
        <v>0</v>
      </c>
      <c r="N365">
        <v>6</v>
      </c>
      <c r="O365" s="1">
        <v>43823</v>
      </c>
      <c r="S365">
        <v>0</v>
      </c>
      <c r="T365">
        <v>0</v>
      </c>
      <c r="U365">
        <v>0</v>
      </c>
      <c r="V365">
        <v>0</v>
      </c>
      <c r="W365">
        <v>6</v>
      </c>
      <c r="X365">
        <v>6</v>
      </c>
      <c r="Y365">
        <v>0</v>
      </c>
      <c r="Z365">
        <v>6</v>
      </c>
      <c r="AA365" t="s">
        <v>33</v>
      </c>
    </row>
    <row r="366" spans="1:27" x14ac:dyDescent="0.25">
      <c r="A366" t="s">
        <v>1085</v>
      </c>
      <c r="C366" t="s">
        <v>1160</v>
      </c>
      <c r="D366" t="s">
        <v>1161</v>
      </c>
      <c r="E366" t="s">
        <v>540</v>
      </c>
      <c r="F366" t="s">
        <v>31</v>
      </c>
      <c r="G366" t="s">
        <v>32</v>
      </c>
      <c r="H366" t="s">
        <v>32</v>
      </c>
      <c r="I366">
        <v>722</v>
      </c>
      <c r="J366">
        <v>0</v>
      </c>
      <c r="K366">
        <v>1</v>
      </c>
      <c r="L366">
        <v>1</v>
      </c>
      <c r="M366">
        <v>0</v>
      </c>
      <c r="N366">
        <v>1</v>
      </c>
      <c r="O366" s="1">
        <v>43867</v>
      </c>
      <c r="S366">
        <v>0</v>
      </c>
      <c r="T366">
        <v>0</v>
      </c>
      <c r="U366">
        <v>0</v>
      </c>
      <c r="V366">
        <v>0</v>
      </c>
      <c r="W366">
        <v>1</v>
      </c>
      <c r="X366">
        <v>1</v>
      </c>
      <c r="Y366">
        <v>0</v>
      </c>
      <c r="Z366">
        <v>1</v>
      </c>
      <c r="AA366" t="s">
        <v>33</v>
      </c>
    </row>
    <row r="367" spans="1:27" x14ac:dyDescent="0.25">
      <c r="A367" t="s">
        <v>1085</v>
      </c>
      <c r="C367" t="s">
        <v>1162</v>
      </c>
      <c r="D367" t="s">
        <v>1163</v>
      </c>
      <c r="E367" t="s">
        <v>1164</v>
      </c>
      <c r="F367" t="s">
        <v>31</v>
      </c>
      <c r="G367" t="s">
        <v>38</v>
      </c>
      <c r="H367" t="s">
        <v>32</v>
      </c>
      <c r="I367">
        <v>886</v>
      </c>
      <c r="J367">
        <v>0</v>
      </c>
      <c r="K367">
        <v>1</v>
      </c>
      <c r="L367">
        <v>1</v>
      </c>
      <c r="M367">
        <v>1</v>
      </c>
      <c r="N367">
        <v>0</v>
      </c>
      <c r="O367" s="1">
        <v>43886</v>
      </c>
      <c r="P367" s="1">
        <v>43735</v>
      </c>
      <c r="S367">
        <v>0</v>
      </c>
      <c r="T367">
        <v>0</v>
      </c>
      <c r="U367">
        <v>0</v>
      </c>
      <c r="V367">
        <v>0</v>
      </c>
      <c r="W367">
        <v>1</v>
      </c>
      <c r="X367">
        <v>0</v>
      </c>
      <c r="Y367">
        <v>1</v>
      </c>
      <c r="Z367">
        <v>0</v>
      </c>
      <c r="AA367" t="s">
        <v>39</v>
      </c>
    </row>
    <row r="368" spans="1:27" ht="60" x14ac:dyDescent="0.25">
      <c r="A368" t="s">
        <v>1085</v>
      </c>
      <c r="C368" t="s">
        <v>1165</v>
      </c>
      <c r="D368" s="2" t="s">
        <v>1166</v>
      </c>
      <c r="E368" t="s">
        <v>1167</v>
      </c>
      <c r="F368" t="s">
        <v>46</v>
      </c>
      <c r="G368" t="s">
        <v>38</v>
      </c>
      <c r="H368" t="s">
        <v>32</v>
      </c>
      <c r="I368">
        <v>618</v>
      </c>
      <c r="J368">
        <v>0</v>
      </c>
      <c r="K368">
        <v>2</v>
      </c>
      <c r="L368">
        <v>2</v>
      </c>
      <c r="M368">
        <v>1</v>
      </c>
      <c r="N368">
        <v>1</v>
      </c>
      <c r="O368" s="1">
        <v>43914</v>
      </c>
      <c r="S368">
        <v>0</v>
      </c>
      <c r="T368">
        <v>0</v>
      </c>
      <c r="U368">
        <v>0</v>
      </c>
      <c r="V368">
        <v>0</v>
      </c>
      <c r="W368">
        <v>2</v>
      </c>
      <c r="X368">
        <v>1</v>
      </c>
      <c r="Y368">
        <v>0</v>
      </c>
      <c r="Z368">
        <v>2</v>
      </c>
      <c r="AA368" t="s">
        <v>33</v>
      </c>
    </row>
    <row r="369" spans="1:27" x14ac:dyDescent="0.25">
      <c r="A369" t="s">
        <v>1168</v>
      </c>
      <c r="B369">
        <v>10</v>
      </c>
      <c r="C369" t="s">
        <v>1169</v>
      </c>
      <c r="D369" t="s">
        <v>1170</v>
      </c>
      <c r="E369" t="s">
        <v>1171</v>
      </c>
      <c r="F369" t="s">
        <v>31</v>
      </c>
      <c r="G369" t="s">
        <v>38</v>
      </c>
      <c r="H369" t="s">
        <v>32</v>
      </c>
      <c r="I369">
        <v>7.0000000000000007E-2</v>
      </c>
      <c r="J369">
        <v>0</v>
      </c>
      <c r="K369">
        <v>2</v>
      </c>
      <c r="L369">
        <v>2</v>
      </c>
      <c r="M369">
        <v>1</v>
      </c>
      <c r="N369">
        <v>1</v>
      </c>
      <c r="O369" s="1">
        <v>40871</v>
      </c>
      <c r="P369" s="1">
        <v>40999</v>
      </c>
      <c r="S369">
        <v>0</v>
      </c>
      <c r="T369">
        <v>0</v>
      </c>
      <c r="U369">
        <v>0</v>
      </c>
      <c r="V369">
        <v>0</v>
      </c>
      <c r="W369">
        <v>2</v>
      </c>
      <c r="X369">
        <v>1</v>
      </c>
      <c r="Y369">
        <v>2</v>
      </c>
      <c r="Z369">
        <v>0</v>
      </c>
      <c r="AA369" t="s">
        <v>39</v>
      </c>
    </row>
    <row r="370" spans="1:27" x14ac:dyDescent="0.25">
      <c r="A370" t="s">
        <v>1168</v>
      </c>
      <c r="B370" t="s">
        <v>1172</v>
      </c>
      <c r="C370" t="s">
        <v>1173</v>
      </c>
      <c r="D370" t="s">
        <v>1174</v>
      </c>
      <c r="E370" t="s">
        <v>1175</v>
      </c>
      <c r="F370" t="s">
        <v>31</v>
      </c>
      <c r="G370" t="s">
        <v>32</v>
      </c>
      <c r="H370" t="s">
        <v>32</v>
      </c>
      <c r="I370">
        <v>6640</v>
      </c>
      <c r="J370">
        <v>0</v>
      </c>
      <c r="K370">
        <v>15</v>
      </c>
      <c r="L370">
        <v>15</v>
      </c>
      <c r="M370">
        <v>0</v>
      </c>
      <c r="N370">
        <v>15</v>
      </c>
      <c r="O370" s="1">
        <v>43115</v>
      </c>
      <c r="P370" s="1">
        <v>43191</v>
      </c>
      <c r="S370">
        <v>0</v>
      </c>
      <c r="T370">
        <v>0</v>
      </c>
      <c r="U370">
        <v>0</v>
      </c>
      <c r="V370">
        <v>0</v>
      </c>
      <c r="W370">
        <v>15</v>
      </c>
      <c r="X370">
        <v>15</v>
      </c>
      <c r="Y370">
        <v>15</v>
      </c>
      <c r="Z370">
        <v>0</v>
      </c>
      <c r="AA370" t="s">
        <v>39</v>
      </c>
    </row>
    <row r="371" spans="1:27" x14ac:dyDescent="0.25">
      <c r="A371" t="s">
        <v>1168</v>
      </c>
      <c r="C371" t="s">
        <v>1176</v>
      </c>
      <c r="D371" t="s">
        <v>1177</v>
      </c>
      <c r="E371" t="s">
        <v>1178</v>
      </c>
      <c r="F371" t="s">
        <v>85</v>
      </c>
      <c r="G371" t="s">
        <v>32</v>
      </c>
      <c r="H371" t="s">
        <v>32</v>
      </c>
      <c r="I371">
        <v>2.99</v>
      </c>
      <c r="J371">
        <v>0</v>
      </c>
      <c r="K371">
        <v>1</v>
      </c>
      <c r="L371">
        <v>1</v>
      </c>
      <c r="M371">
        <v>0</v>
      </c>
      <c r="N371">
        <v>1</v>
      </c>
      <c r="O371" s="1">
        <v>42620</v>
      </c>
      <c r="P371" s="1">
        <v>42675</v>
      </c>
      <c r="S371">
        <v>0</v>
      </c>
      <c r="T371">
        <v>0</v>
      </c>
      <c r="U371">
        <v>0</v>
      </c>
      <c r="V371">
        <v>0</v>
      </c>
      <c r="W371">
        <v>1</v>
      </c>
      <c r="X371">
        <v>1</v>
      </c>
      <c r="Y371">
        <v>1</v>
      </c>
      <c r="Z371">
        <v>0</v>
      </c>
      <c r="AA371" t="s">
        <v>39</v>
      </c>
    </row>
    <row r="372" spans="1:27" x14ac:dyDescent="0.25">
      <c r="A372" t="s">
        <v>1168</v>
      </c>
      <c r="C372" t="s">
        <v>1179</v>
      </c>
      <c r="D372" t="s">
        <v>1180</v>
      </c>
      <c r="E372" t="s">
        <v>1181</v>
      </c>
      <c r="F372" t="s">
        <v>31</v>
      </c>
      <c r="G372" t="s">
        <v>32</v>
      </c>
      <c r="H372" t="s">
        <v>32</v>
      </c>
      <c r="I372">
        <v>616</v>
      </c>
      <c r="J372">
        <v>0</v>
      </c>
      <c r="K372">
        <v>2</v>
      </c>
      <c r="L372">
        <v>2</v>
      </c>
      <c r="M372">
        <v>0</v>
      </c>
      <c r="N372">
        <v>2</v>
      </c>
      <c r="O372" s="1">
        <v>43257</v>
      </c>
      <c r="S372">
        <v>0</v>
      </c>
      <c r="T372">
        <v>0</v>
      </c>
      <c r="U372">
        <v>0</v>
      </c>
      <c r="V372">
        <v>0</v>
      </c>
      <c r="W372">
        <v>2</v>
      </c>
      <c r="X372">
        <v>2</v>
      </c>
      <c r="Y372">
        <v>0</v>
      </c>
      <c r="Z372">
        <v>2</v>
      </c>
      <c r="AA372" t="s">
        <v>33</v>
      </c>
    </row>
    <row r="373" spans="1:27" x14ac:dyDescent="0.25">
      <c r="A373" t="s">
        <v>1168</v>
      </c>
      <c r="C373" t="s">
        <v>1182</v>
      </c>
      <c r="D373" t="s">
        <v>1183</v>
      </c>
      <c r="E373" t="s">
        <v>1184</v>
      </c>
      <c r="F373" t="s">
        <v>46</v>
      </c>
      <c r="G373" t="s">
        <v>38</v>
      </c>
      <c r="H373" t="s">
        <v>32</v>
      </c>
      <c r="I373">
        <v>3254</v>
      </c>
      <c r="J373">
        <v>0</v>
      </c>
      <c r="K373">
        <v>1</v>
      </c>
      <c r="L373">
        <v>1</v>
      </c>
      <c r="M373">
        <v>1</v>
      </c>
      <c r="N373">
        <v>0</v>
      </c>
      <c r="O373" s="1">
        <v>43328</v>
      </c>
      <c r="S373">
        <v>0</v>
      </c>
      <c r="T373">
        <v>0</v>
      </c>
      <c r="U373">
        <v>0</v>
      </c>
      <c r="V373">
        <v>0</v>
      </c>
      <c r="W373">
        <v>1</v>
      </c>
      <c r="X373">
        <v>0</v>
      </c>
      <c r="Y373">
        <v>0</v>
      </c>
      <c r="Z373">
        <v>1</v>
      </c>
      <c r="AA373" t="s">
        <v>33</v>
      </c>
    </row>
    <row r="374" spans="1:27" x14ac:dyDescent="0.25">
      <c r="A374" t="s">
        <v>1168</v>
      </c>
      <c r="C374" t="s">
        <v>1185</v>
      </c>
      <c r="D374" t="s">
        <v>1186</v>
      </c>
      <c r="E374" t="s">
        <v>1187</v>
      </c>
      <c r="F374" t="s">
        <v>31</v>
      </c>
      <c r="G374" t="s">
        <v>32</v>
      </c>
      <c r="H374" t="s">
        <v>32</v>
      </c>
      <c r="I374">
        <v>11330</v>
      </c>
      <c r="J374">
        <v>0</v>
      </c>
      <c r="K374">
        <v>12</v>
      </c>
      <c r="L374">
        <v>12</v>
      </c>
      <c r="M374">
        <v>0</v>
      </c>
      <c r="N374">
        <v>12</v>
      </c>
      <c r="O374" s="1">
        <v>43560</v>
      </c>
      <c r="S374">
        <v>0</v>
      </c>
      <c r="T374">
        <v>0</v>
      </c>
      <c r="U374">
        <v>0</v>
      </c>
      <c r="V374">
        <v>0</v>
      </c>
      <c r="W374">
        <v>12</v>
      </c>
      <c r="X374">
        <v>12</v>
      </c>
      <c r="Y374">
        <v>0</v>
      </c>
      <c r="Z374">
        <v>12</v>
      </c>
      <c r="AA374" t="s">
        <v>33</v>
      </c>
    </row>
    <row r="375" spans="1:27" x14ac:dyDescent="0.25">
      <c r="A375" t="s">
        <v>1168</v>
      </c>
      <c r="C375" t="s">
        <v>1188</v>
      </c>
      <c r="D375" t="s">
        <v>1189</v>
      </c>
      <c r="E375" t="s">
        <v>1190</v>
      </c>
      <c r="F375" t="s">
        <v>31</v>
      </c>
      <c r="G375" t="s">
        <v>32</v>
      </c>
      <c r="H375" t="s">
        <v>32</v>
      </c>
      <c r="I375">
        <v>1010</v>
      </c>
      <c r="J375">
        <v>0</v>
      </c>
      <c r="K375">
        <v>2</v>
      </c>
      <c r="L375">
        <v>2</v>
      </c>
      <c r="M375">
        <v>0</v>
      </c>
      <c r="N375">
        <v>2</v>
      </c>
      <c r="O375" s="1">
        <v>43573</v>
      </c>
      <c r="P375" s="1">
        <v>43482</v>
      </c>
      <c r="S375">
        <v>1</v>
      </c>
      <c r="T375">
        <v>1</v>
      </c>
      <c r="U375">
        <v>1</v>
      </c>
      <c r="V375">
        <v>1</v>
      </c>
      <c r="W375">
        <v>1</v>
      </c>
      <c r="X375">
        <v>1</v>
      </c>
      <c r="Y375">
        <v>1</v>
      </c>
      <c r="Z375">
        <v>0</v>
      </c>
      <c r="AA375" t="s">
        <v>39</v>
      </c>
    </row>
    <row r="376" spans="1:27" x14ac:dyDescent="0.25">
      <c r="A376" t="s">
        <v>1168</v>
      </c>
      <c r="C376" t="s">
        <v>1191</v>
      </c>
      <c r="D376" t="s">
        <v>1192</v>
      </c>
      <c r="E376" t="s">
        <v>1193</v>
      </c>
      <c r="F376" t="s">
        <v>31</v>
      </c>
      <c r="G376" t="s">
        <v>32</v>
      </c>
      <c r="H376" t="s">
        <v>32</v>
      </c>
      <c r="I376">
        <v>756</v>
      </c>
      <c r="J376">
        <v>0</v>
      </c>
      <c r="K376">
        <v>2</v>
      </c>
      <c r="L376">
        <v>2</v>
      </c>
      <c r="M376">
        <v>0</v>
      </c>
      <c r="N376">
        <v>2</v>
      </c>
      <c r="O376" s="1">
        <v>43630</v>
      </c>
      <c r="S376">
        <v>0</v>
      </c>
      <c r="T376">
        <v>0</v>
      </c>
      <c r="U376">
        <v>0</v>
      </c>
      <c r="V376">
        <v>0</v>
      </c>
      <c r="W376">
        <v>2</v>
      </c>
      <c r="X376">
        <v>2</v>
      </c>
      <c r="Y376">
        <v>0</v>
      </c>
      <c r="Z376">
        <v>2</v>
      </c>
      <c r="AA376" t="s">
        <v>33</v>
      </c>
    </row>
    <row r="377" spans="1:27" x14ac:dyDescent="0.25">
      <c r="A377" t="s">
        <v>1168</v>
      </c>
      <c r="C377" t="s">
        <v>1194</v>
      </c>
      <c r="D377" t="s">
        <v>1195</v>
      </c>
      <c r="E377" t="s">
        <v>1196</v>
      </c>
      <c r="F377" t="s">
        <v>31</v>
      </c>
      <c r="G377" t="s">
        <v>32</v>
      </c>
      <c r="H377" t="s">
        <v>32</v>
      </c>
      <c r="I377">
        <v>2283</v>
      </c>
      <c r="J377">
        <v>0</v>
      </c>
      <c r="K377">
        <v>1</v>
      </c>
      <c r="L377">
        <v>1</v>
      </c>
      <c r="M377">
        <v>0</v>
      </c>
      <c r="N377">
        <v>1</v>
      </c>
      <c r="O377" s="1">
        <v>43711</v>
      </c>
      <c r="S377">
        <v>0</v>
      </c>
      <c r="T377">
        <v>0</v>
      </c>
      <c r="U377">
        <v>0</v>
      </c>
      <c r="V377">
        <v>0</v>
      </c>
      <c r="W377">
        <v>1</v>
      </c>
      <c r="X377">
        <v>1</v>
      </c>
      <c r="Y377">
        <v>0</v>
      </c>
      <c r="Z377">
        <v>1</v>
      </c>
      <c r="AA377" t="s">
        <v>33</v>
      </c>
    </row>
    <row r="378" spans="1:27" x14ac:dyDescent="0.25">
      <c r="A378" t="s">
        <v>1197</v>
      </c>
      <c r="B378">
        <v>17</v>
      </c>
      <c r="C378" t="s">
        <v>1198</v>
      </c>
      <c r="D378" t="s">
        <v>1199</v>
      </c>
      <c r="E378" t="s">
        <v>1200</v>
      </c>
      <c r="F378" t="s">
        <v>85</v>
      </c>
      <c r="G378" t="s">
        <v>38</v>
      </c>
      <c r="H378" t="s">
        <v>32</v>
      </c>
      <c r="I378">
        <v>7.0000000000000007E-2</v>
      </c>
      <c r="J378">
        <v>0</v>
      </c>
      <c r="K378">
        <v>1</v>
      </c>
      <c r="L378">
        <v>1</v>
      </c>
      <c r="M378">
        <v>0</v>
      </c>
      <c r="N378">
        <v>1</v>
      </c>
      <c r="O378" s="1">
        <v>42353</v>
      </c>
      <c r="P378" s="1">
        <v>42460</v>
      </c>
      <c r="S378">
        <v>0</v>
      </c>
      <c r="T378">
        <v>0</v>
      </c>
      <c r="U378">
        <v>0</v>
      </c>
      <c r="V378">
        <v>0</v>
      </c>
      <c r="W378">
        <v>1</v>
      </c>
      <c r="X378">
        <v>1</v>
      </c>
      <c r="Y378">
        <v>1</v>
      </c>
      <c r="Z378">
        <v>0</v>
      </c>
      <c r="AA378" t="s">
        <v>39</v>
      </c>
    </row>
    <row r="379" spans="1:27" x14ac:dyDescent="0.25">
      <c r="A379" t="s">
        <v>1197</v>
      </c>
      <c r="B379">
        <v>18</v>
      </c>
      <c r="C379" t="s">
        <v>1201</v>
      </c>
      <c r="D379" t="s">
        <v>1202</v>
      </c>
      <c r="E379" t="s">
        <v>1203</v>
      </c>
      <c r="F379" t="s">
        <v>31</v>
      </c>
      <c r="G379" t="s">
        <v>38</v>
      </c>
      <c r="H379" t="s">
        <v>32</v>
      </c>
      <c r="I379">
        <v>0</v>
      </c>
      <c r="J379">
        <v>0</v>
      </c>
      <c r="K379">
        <v>24</v>
      </c>
      <c r="L379">
        <v>23</v>
      </c>
      <c r="M379">
        <v>0</v>
      </c>
      <c r="N379">
        <v>23</v>
      </c>
      <c r="O379" s="1">
        <v>42349</v>
      </c>
      <c r="P379" s="1">
        <v>42460</v>
      </c>
      <c r="Q379" s="1">
        <v>43832</v>
      </c>
      <c r="S379">
        <v>23</v>
      </c>
      <c r="T379">
        <v>23</v>
      </c>
      <c r="U379">
        <v>6</v>
      </c>
      <c r="V379">
        <v>6</v>
      </c>
      <c r="W379">
        <v>0</v>
      </c>
      <c r="X379">
        <v>0</v>
      </c>
      <c r="Y379">
        <v>0</v>
      </c>
      <c r="Z379">
        <v>0</v>
      </c>
      <c r="AA379" t="s">
        <v>103</v>
      </c>
    </row>
    <row r="380" spans="1:27" x14ac:dyDescent="0.25">
      <c r="A380" t="s">
        <v>1197</v>
      </c>
      <c r="B380">
        <v>21</v>
      </c>
      <c r="C380" t="s">
        <v>1204</v>
      </c>
      <c r="D380" t="s">
        <v>1205</v>
      </c>
      <c r="E380" t="s">
        <v>1206</v>
      </c>
      <c r="F380" t="s">
        <v>85</v>
      </c>
      <c r="G380" t="s">
        <v>38</v>
      </c>
      <c r="H380" t="s">
        <v>32</v>
      </c>
      <c r="I380">
        <v>0.01</v>
      </c>
      <c r="J380">
        <v>0</v>
      </c>
      <c r="K380">
        <v>2</v>
      </c>
      <c r="L380">
        <v>2</v>
      </c>
      <c r="M380">
        <v>1</v>
      </c>
      <c r="N380">
        <v>1</v>
      </c>
      <c r="O380" s="1">
        <v>42384</v>
      </c>
      <c r="P380" s="1">
        <v>42795</v>
      </c>
      <c r="Q380" s="1">
        <v>43789</v>
      </c>
      <c r="S380">
        <v>2</v>
      </c>
      <c r="T380">
        <v>1</v>
      </c>
      <c r="U380">
        <v>2</v>
      </c>
      <c r="V380">
        <v>1</v>
      </c>
      <c r="W380">
        <v>0</v>
      </c>
      <c r="X380">
        <v>0</v>
      </c>
      <c r="Y380">
        <v>0</v>
      </c>
      <c r="Z380">
        <v>0</v>
      </c>
      <c r="AA380" t="s">
        <v>103</v>
      </c>
    </row>
    <row r="381" spans="1:27" x14ac:dyDescent="0.25">
      <c r="A381" t="s">
        <v>1197</v>
      </c>
      <c r="B381">
        <v>84</v>
      </c>
      <c r="C381" t="s">
        <v>1207</v>
      </c>
      <c r="D381" t="s">
        <v>1208</v>
      </c>
      <c r="E381" t="s">
        <v>1209</v>
      </c>
      <c r="F381" t="s">
        <v>31</v>
      </c>
      <c r="G381" t="s">
        <v>38</v>
      </c>
      <c r="H381" t="s">
        <v>32</v>
      </c>
      <c r="I381">
        <v>0.08</v>
      </c>
      <c r="J381">
        <v>0</v>
      </c>
      <c r="K381">
        <v>13</v>
      </c>
      <c r="L381">
        <v>13</v>
      </c>
      <c r="M381">
        <v>0</v>
      </c>
      <c r="N381">
        <v>13</v>
      </c>
      <c r="O381" s="1">
        <v>39284</v>
      </c>
      <c r="P381" s="1">
        <v>40633</v>
      </c>
      <c r="S381">
        <v>0</v>
      </c>
      <c r="T381">
        <v>0</v>
      </c>
      <c r="U381">
        <v>0</v>
      </c>
      <c r="V381">
        <v>0</v>
      </c>
      <c r="W381">
        <v>13</v>
      </c>
      <c r="X381">
        <v>13</v>
      </c>
      <c r="Y381">
        <v>5</v>
      </c>
      <c r="Z381">
        <v>8</v>
      </c>
      <c r="AA381" t="s">
        <v>39</v>
      </c>
    </row>
    <row r="382" spans="1:27" x14ac:dyDescent="0.25">
      <c r="A382" t="s">
        <v>1197</v>
      </c>
      <c r="B382">
        <v>89</v>
      </c>
      <c r="C382" t="s">
        <v>1210</v>
      </c>
      <c r="D382" t="s">
        <v>1211</v>
      </c>
      <c r="E382" t="s">
        <v>1212</v>
      </c>
      <c r="F382" t="s">
        <v>85</v>
      </c>
      <c r="G382" t="s">
        <v>38</v>
      </c>
      <c r="H382" t="s">
        <v>32</v>
      </c>
      <c r="I382">
        <v>0</v>
      </c>
      <c r="J382">
        <v>0</v>
      </c>
      <c r="K382">
        <v>12</v>
      </c>
      <c r="L382">
        <v>12</v>
      </c>
      <c r="M382">
        <v>0</v>
      </c>
      <c r="N382">
        <v>12</v>
      </c>
      <c r="O382" s="1">
        <v>39433</v>
      </c>
      <c r="P382" s="1">
        <v>43160</v>
      </c>
      <c r="S382">
        <v>0</v>
      </c>
      <c r="T382">
        <v>0</v>
      </c>
      <c r="U382">
        <v>0</v>
      </c>
      <c r="V382">
        <v>0</v>
      </c>
      <c r="W382">
        <v>12</v>
      </c>
      <c r="X382">
        <v>12</v>
      </c>
      <c r="Y382">
        <v>12</v>
      </c>
      <c r="Z382">
        <v>0</v>
      </c>
      <c r="AA382" t="s">
        <v>39</v>
      </c>
    </row>
    <row r="383" spans="1:27" x14ac:dyDescent="0.25">
      <c r="A383" t="s">
        <v>1197</v>
      </c>
      <c r="B383">
        <v>123</v>
      </c>
      <c r="C383" t="s">
        <v>1213</v>
      </c>
      <c r="D383" t="s">
        <v>1214</v>
      </c>
      <c r="E383" t="s">
        <v>1215</v>
      </c>
      <c r="F383" t="s">
        <v>85</v>
      </c>
      <c r="G383" t="s">
        <v>38</v>
      </c>
      <c r="H383" t="s">
        <v>32</v>
      </c>
      <c r="I383">
        <v>0</v>
      </c>
      <c r="J383">
        <v>0</v>
      </c>
      <c r="K383">
        <v>5</v>
      </c>
      <c r="L383">
        <v>5</v>
      </c>
      <c r="M383">
        <v>0</v>
      </c>
      <c r="N383">
        <v>5</v>
      </c>
      <c r="O383" s="1">
        <v>40064</v>
      </c>
      <c r="P383" s="1">
        <v>40999</v>
      </c>
      <c r="S383">
        <v>0</v>
      </c>
      <c r="T383">
        <v>0</v>
      </c>
      <c r="U383">
        <v>0</v>
      </c>
      <c r="V383">
        <v>0</v>
      </c>
      <c r="W383">
        <v>5</v>
      </c>
      <c r="X383">
        <v>5</v>
      </c>
      <c r="Y383">
        <v>5</v>
      </c>
      <c r="Z383">
        <v>0</v>
      </c>
      <c r="AA383" t="s">
        <v>39</v>
      </c>
    </row>
    <row r="384" spans="1:27" x14ac:dyDescent="0.25">
      <c r="A384" t="s">
        <v>1197</v>
      </c>
      <c r="B384">
        <v>140</v>
      </c>
      <c r="C384" t="s">
        <v>1216</v>
      </c>
      <c r="D384" t="s">
        <v>1217</v>
      </c>
      <c r="E384" t="s">
        <v>1218</v>
      </c>
      <c r="F384" t="s">
        <v>31</v>
      </c>
      <c r="G384" t="s">
        <v>38</v>
      </c>
      <c r="H384" t="s">
        <v>32</v>
      </c>
      <c r="I384">
        <v>5.0599999999999996</v>
      </c>
      <c r="J384">
        <v>0</v>
      </c>
      <c r="K384">
        <v>155</v>
      </c>
      <c r="L384">
        <v>56</v>
      </c>
      <c r="M384">
        <v>0</v>
      </c>
      <c r="N384">
        <v>56</v>
      </c>
      <c r="O384" s="1">
        <v>40826</v>
      </c>
      <c r="P384" s="1">
        <v>42094</v>
      </c>
      <c r="S384">
        <v>0</v>
      </c>
      <c r="T384">
        <v>0</v>
      </c>
      <c r="U384">
        <v>0</v>
      </c>
      <c r="V384">
        <v>0</v>
      </c>
      <c r="W384">
        <v>56</v>
      </c>
      <c r="X384">
        <v>56</v>
      </c>
      <c r="Y384">
        <v>56</v>
      </c>
      <c r="Z384">
        <v>0</v>
      </c>
      <c r="AA384" t="s">
        <v>39</v>
      </c>
    </row>
    <row r="385" spans="1:27" x14ac:dyDescent="0.25">
      <c r="A385" t="s">
        <v>1197</v>
      </c>
      <c r="B385" t="s">
        <v>1219</v>
      </c>
      <c r="C385" t="s">
        <v>1220</v>
      </c>
      <c r="D385" t="s">
        <v>1221</v>
      </c>
      <c r="E385" t="s">
        <v>1222</v>
      </c>
      <c r="F385" t="s">
        <v>31</v>
      </c>
      <c r="G385" t="s">
        <v>38</v>
      </c>
      <c r="H385" t="s">
        <v>32</v>
      </c>
      <c r="I385">
        <v>2.16</v>
      </c>
      <c r="J385">
        <v>0</v>
      </c>
      <c r="K385">
        <v>59</v>
      </c>
      <c r="L385">
        <v>59</v>
      </c>
      <c r="M385">
        <v>0</v>
      </c>
      <c r="N385">
        <v>59</v>
      </c>
      <c r="O385" s="1">
        <v>41977</v>
      </c>
      <c r="P385" s="1">
        <v>42094</v>
      </c>
      <c r="S385">
        <v>58</v>
      </c>
      <c r="T385">
        <v>58</v>
      </c>
      <c r="U385">
        <v>0</v>
      </c>
      <c r="V385">
        <v>0</v>
      </c>
      <c r="W385">
        <v>1</v>
      </c>
      <c r="X385">
        <v>1</v>
      </c>
      <c r="Y385">
        <v>0</v>
      </c>
      <c r="Z385">
        <v>1</v>
      </c>
      <c r="AA385" t="s">
        <v>39</v>
      </c>
    </row>
    <row r="386" spans="1:27" x14ac:dyDescent="0.25">
      <c r="A386" t="s">
        <v>1197</v>
      </c>
      <c r="B386">
        <v>149</v>
      </c>
      <c r="C386" t="s">
        <v>1223</v>
      </c>
      <c r="D386" t="s">
        <v>1224</v>
      </c>
      <c r="E386" t="s">
        <v>1225</v>
      </c>
      <c r="F386" t="s">
        <v>31</v>
      </c>
      <c r="G386" t="s">
        <v>38</v>
      </c>
      <c r="H386" t="s">
        <v>32</v>
      </c>
      <c r="I386">
        <v>0.01</v>
      </c>
      <c r="J386">
        <v>0</v>
      </c>
      <c r="K386">
        <v>2</v>
      </c>
      <c r="L386">
        <v>2</v>
      </c>
      <c r="M386">
        <v>0</v>
      </c>
      <c r="N386">
        <v>2</v>
      </c>
      <c r="O386" s="1">
        <v>40428</v>
      </c>
      <c r="P386" s="1">
        <v>42094</v>
      </c>
      <c r="S386">
        <v>0</v>
      </c>
      <c r="T386">
        <v>0</v>
      </c>
      <c r="U386">
        <v>0</v>
      </c>
      <c r="V386">
        <v>0</v>
      </c>
      <c r="W386">
        <v>2</v>
      </c>
      <c r="X386">
        <v>2</v>
      </c>
      <c r="Y386">
        <v>2</v>
      </c>
      <c r="Z386">
        <v>0</v>
      </c>
      <c r="AA386" t="s">
        <v>39</v>
      </c>
    </row>
    <row r="387" spans="1:27" x14ac:dyDescent="0.25">
      <c r="A387" t="s">
        <v>1197</v>
      </c>
      <c r="B387">
        <v>185</v>
      </c>
      <c r="C387" t="s">
        <v>1226</v>
      </c>
      <c r="D387" t="s">
        <v>1227</v>
      </c>
      <c r="E387" t="s">
        <v>1228</v>
      </c>
      <c r="F387" t="s">
        <v>46</v>
      </c>
      <c r="G387" t="s">
        <v>38</v>
      </c>
      <c r="H387" t="s">
        <v>32</v>
      </c>
      <c r="I387">
        <v>0</v>
      </c>
      <c r="J387">
        <v>0</v>
      </c>
      <c r="K387">
        <v>302</v>
      </c>
      <c r="L387">
        <v>302</v>
      </c>
      <c r="M387">
        <v>319</v>
      </c>
      <c r="N387">
        <v>-17</v>
      </c>
      <c r="O387" s="1">
        <v>41093</v>
      </c>
      <c r="P387" s="1">
        <v>41364</v>
      </c>
      <c r="S387">
        <v>0</v>
      </c>
      <c r="T387">
        <v>0</v>
      </c>
      <c r="U387">
        <v>0</v>
      </c>
      <c r="V387">
        <v>0</v>
      </c>
      <c r="W387">
        <v>302</v>
      </c>
      <c r="X387">
        <v>-17</v>
      </c>
      <c r="Y387">
        <v>302</v>
      </c>
      <c r="Z387">
        <v>0</v>
      </c>
      <c r="AA387" t="s">
        <v>39</v>
      </c>
    </row>
    <row r="388" spans="1:27" x14ac:dyDescent="0.25">
      <c r="A388" t="s">
        <v>1197</v>
      </c>
      <c r="B388">
        <v>215</v>
      </c>
      <c r="C388" t="s">
        <v>1229</v>
      </c>
      <c r="D388" t="s">
        <v>1230</v>
      </c>
      <c r="E388" t="s">
        <v>1231</v>
      </c>
      <c r="F388" t="s">
        <v>31</v>
      </c>
      <c r="G388" t="s">
        <v>32</v>
      </c>
      <c r="H388" t="s">
        <v>38</v>
      </c>
      <c r="I388">
        <v>0.03</v>
      </c>
      <c r="J388">
        <v>0</v>
      </c>
      <c r="K388">
        <v>1</v>
      </c>
      <c r="L388">
        <v>1</v>
      </c>
      <c r="M388">
        <v>0</v>
      </c>
      <c r="N388">
        <v>1</v>
      </c>
      <c r="O388" s="1">
        <v>41761</v>
      </c>
      <c r="P388" s="1">
        <v>43466</v>
      </c>
      <c r="S388">
        <v>0</v>
      </c>
      <c r="T388">
        <v>0</v>
      </c>
      <c r="U388">
        <v>0</v>
      </c>
      <c r="V388">
        <v>0</v>
      </c>
      <c r="W388">
        <v>1</v>
      </c>
      <c r="X388">
        <v>1</v>
      </c>
      <c r="Y388">
        <v>1</v>
      </c>
      <c r="Z388">
        <v>0</v>
      </c>
      <c r="AA388" t="s">
        <v>39</v>
      </c>
    </row>
    <row r="389" spans="1:27" x14ac:dyDescent="0.25">
      <c r="A389" t="s">
        <v>1197</v>
      </c>
      <c r="B389">
        <v>216</v>
      </c>
      <c r="C389" t="s">
        <v>1232</v>
      </c>
      <c r="D389" t="s">
        <v>1233</v>
      </c>
      <c r="E389" t="s">
        <v>1234</v>
      </c>
      <c r="F389" t="s">
        <v>85</v>
      </c>
      <c r="G389" t="s">
        <v>38</v>
      </c>
      <c r="H389" t="s">
        <v>32</v>
      </c>
      <c r="I389">
        <v>0.04</v>
      </c>
      <c r="J389">
        <v>0</v>
      </c>
      <c r="K389">
        <v>6</v>
      </c>
      <c r="L389">
        <v>6</v>
      </c>
      <c r="M389">
        <v>0</v>
      </c>
      <c r="N389">
        <v>6</v>
      </c>
      <c r="O389" s="1">
        <v>42152</v>
      </c>
      <c r="P389" s="1">
        <v>42446</v>
      </c>
      <c r="Q389" s="1">
        <v>43717</v>
      </c>
      <c r="S389">
        <v>6</v>
      </c>
      <c r="T389">
        <v>6</v>
      </c>
      <c r="U389">
        <v>6</v>
      </c>
      <c r="V389">
        <v>6</v>
      </c>
      <c r="W389">
        <v>0</v>
      </c>
      <c r="X389">
        <v>0</v>
      </c>
      <c r="Y389">
        <v>0</v>
      </c>
      <c r="Z389">
        <v>0</v>
      </c>
      <c r="AA389" t="s">
        <v>103</v>
      </c>
    </row>
    <row r="390" spans="1:27" x14ac:dyDescent="0.25">
      <c r="A390" t="s">
        <v>1197</v>
      </c>
      <c r="B390">
        <v>217</v>
      </c>
      <c r="C390" t="s">
        <v>1235</v>
      </c>
      <c r="D390" t="s">
        <v>1236</v>
      </c>
      <c r="E390" t="s">
        <v>1237</v>
      </c>
      <c r="F390" t="s">
        <v>85</v>
      </c>
      <c r="G390" t="s">
        <v>38</v>
      </c>
      <c r="H390" t="s">
        <v>32</v>
      </c>
      <c r="I390">
        <v>0.02</v>
      </c>
      <c r="J390">
        <v>0</v>
      </c>
      <c r="K390">
        <v>2</v>
      </c>
      <c r="L390">
        <v>2</v>
      </c>
      <c r="M390">
        <v>0</v>
      </c>
      <c r="N390">
        <v>2</v>
      </c>
      <c r="O390" s="1">
        <v>41778</v>
      </c>
      <c r="P390" s="1">
        <v>42094</v>
      </c>
      <c r="S390">
        <v>0</v>
      </c>
      <c r="T390">
        <v>0</v>
      </c>
      <c r="U390">
        <v>0</v>
      </c>
      <c r="V390">
        <v>0</v>
      </c>
      <c r="W390">
        <v>2</v>
      </c>
      <c r="X390">
        <v>2</v>
      </c>
      <c r="Y390">
        <v>2</v>
      </c>
      <c r="Z390">
        <v>0</v>
      </c>
      <c r="AA390" t="s">
        <v>39</v>
      </c>
    </row>
    <row r="391" spans="1:27" x14ac:dyDescent="0.25">
      <c r="A391" t="s">
        <v>1197</v>
      </c>
      <c r="B391">
        <v>233</v>
      </c>
      <c r="C391" t="s">
        <v>1238</v>
      </c>
      <c r="D391" t="s">
        <v>1239</v>
      </c>
      <c r="E391" t="s">
        <v>1240</v>
      </c>
      <c r="F391" t="s">
        <v>31</v>
      </c>
      <c r="G391" t="s">
        <v>38</v>
      </c>
      <c r="H391" t="s">
        <v>32</v>
      </c>
      <c r="I391">
        <v>0.26</v>
      </c>
      <c r="J391">
        <v>0</v>
      </c>
      <c r="K391">
        <v>6</v>
      </c>
      <c r="L391">
        <v>6</v>
      </c>
      <c r="M391">
        <v>0</v>
      </c>
      <c r="N391">
        <v>6</v>
      </c>
      <c r="O391" s="1">
        <v>42044</v>
      </c>
      <c r="P391" s="1">
        <v>42394</v>
      </c>
      <c r="Q391" s="1">
        <v>43832</v>
      </c>
      <c r="S391">
        <v>6</v>
      </c>
      <c r="T391">
        <v>6</v>
      </c>
      <c r="U391">
        <v>6</v>
      </c>
      <c r="V391">
        <v>6</v>
      </c>
      <c r="W391">
        <v>0</v>
      </c>
      <c r="X391">
        <v>0</v>
      </c>
      <c r="Y391">
        <v>0</v>
      </c>
      <c r="Z391">
        <v>0</v>
      </c>
      <c r="AA391" t="s">
        <v>103</v>
      </c>
    </row>
    <row r="392" spans="1:27" x14ac:dyDescent="0.25">
      <c r="A392" t="s">
        <v>1197</v>
      </c>
      <c r="B392" t="s">
        <v>1241</v>
      </c>
      <c r="C392" t="s">
        <v>1242</v>
      </c>
      <c r="D392" t="s">
        <v>1243</v>
      </c>
      <c r="E392" t="s">
        <v>1244</v>
      </c>
      <c r="F392" t="s">
        <v>31</v>
      </c>
      <c r="G392" t="s">
        <v>32</v>
      </c>
      <c r="H392" t="s">
        <v>32</v>
      </c>
      <c r="I392">
        <v>173.43</v>
      </c>
      <c r="J392">
        <v>0</v>
      </c>
      <c r="K392">
        <v>50</v>
      </c>
      <c r="L392">
        <v>50</v>
      </c>
      <c r="M392">
        <v>0</v>
      </c>
      <c r="N392">
        <v>50</v>
      </c>
      <c r="O392" s="1">
        <v>42817</v>
      </c>
      <c r="S392">
        <v>0</v>
      </c>
      <c r="T392">
        <v>0</v>
      </c>
      <c r="U392">
        <v>0</v>
      </c>
      <c r="V392">
        <v>0</v>
      </c>
      <c r="W392">
        <v>0</v>
      </c>
      <c r="X392">
        <v>0</v>
      </c>
      <c r="Y392">
        <v>0</v>
      </c>
      <c r="Z392">
        <v>0</v>
      </c>
      <c r="AA392" t="s">
        <v>33</v>
      </c>
    </row>
    <row r="393" spans="1:27" x14ac:dyDescent="0.25">
      <c r="A393" t="s">
        <v>1197</v>
      </c>
      <c r="B393" t="s">
        <v>1245</v>
      </c>
      <c r="C393" t="s">
        <v>1246</v>
      </c>
      <c r="D393" t="s">
        <v>1247</v>
      </c>
      <c r="E393" t="s">
        <v>1248</v>
      </c>
      <c r="F393" t="s">
        <v>31</v>
      </c>
      <c r="G393" t="s">
        <v>32</v>
      </c>
      <c r="H393" t="s">
        <v>32</v>
      </c>
      <c r="I393">
        <v>5.36</v>
      </c>
      <c r="J393">
        <v>0</v>
      </c>
      <c r="K393">
        <v>130</v>
      </c>
      <c r="L393">
        <v>130</v>
      </c>
      <c r="M393">
        <v>0</v>
      </c>
      <c r="N393">
        <v>130</v>
      </c>
      <c r="O393" s="1">
        <v>42390</v>
      </c>
      <c r="P393" s="1">
        <v>42460</v>
      </c>
      <c r="S393">
        <v>129</v>
      </c>
      <c r="T393">
        <v>129</v>
      </c>
      <c r="U393">
        <v>53</v>
      </c>
      <c r="V393">
        <v>53</v>
      </c>
      <c r="W393">
        <v>1</v>
      </c>
      <c r="X393">
        <v>1</v>
      </c>
      <c r="Y393">
        <v>1</v>
      </c>
      <c r="Z393">
        <v>0</v>
      </c>
      <c r="AA393" t="s">
        <v>39</v>
      </c>
    </row>
    <row r="394" spans="1:27" x14ac:dyDescent="0.25">
      <c r="A394" t="s">
        <v>1197</v>
      </c>
      <c r="B394" t="s">
        <v>1249</v>
      </c>
      <c r="C394" t="s">
        <v>1250</v>
      </c>
      <c r="D394" t="s">
        <v>1251</v>
      </c>
      <c r="E394" t="s">
        <v>1252</v>
      </c>
      <c r="F394" t="s">
        <v>31</v>
      </c>
      <c r="G394" t="s">
        <v>32</v>
      </c>
      <c r="H394" t="s">
        <v>32</v>
      </c>
      <c r="I394">
        <v>183.72</v>
      </c>
      <c r="J394">
        <v>1</v>
      </c>
      <c r="K394">
        <v>54</v>
      </c>
      <c r="L394">
        <v>54</v>
      </c>
      <c r="M394">
        <v>0</v>
      </c>
      <c r="N394">
        <v>54</v>
      </c>
      <c r="O394" s="1">
        <v>42696</v>
      </c>
      <c r="P394" s="1">
        <v>42767</v>
      </c>
      <c r="S394">
        <v>6</v>
      </c>
      <c r="T394">
        <v>6</v>
      </c>
      <c r="U394">
        <v>6</v>
      </c>
      <c r="V394">
        <v>6</v>
      </c>
      <c r="W394">
        <v>48</v>
      </c>
      <c r="X394">
        <v>48</v>
      </c>
      <c r="Y394">
        <v>48</v>
      </c>
      <c r="Z394">
        <v>0</v>
      </c>
      <c r="AA394" t="s">
        <v>39</v>
      </c>
    </row>
    <row r="395" spans="1:27" x14ac:dyDescent="0.25">
      <c r="A395" t="s">
        <v>1197</v>
      </c>
      <c r="B395" t="s">
        <v>1249</v>
      </c>
      <c r="C395" t="s">
        <v>1253</v>
      </c>
      <c r="D395" t="s">
        <v>1254</v>
      </c>
      <c r="E395" t="s">
        <v>1255</v>
      </c>
      <c r="F395" t="s">
        <v>31</v>
      </c>
      <c r="G395" t="s">
        <v>32</v>
      </c>
      <c r="H395" t="s">
        <v>32</v>
      </c>
      <c r="I395">
        <v>363.08</v>
      </c>
      <c r="J395">
        <v>0</v>
      </c>
      <c r="K395">
        <v>89</v>
      </c>
      <c r="L395">
        <v>89</v>
      </c>
      <c r="M395">
        <v>0</v>
      </c>
      <c r="N395">
        <v>89</v>
      </c>
      <c r="O395" s="1">
        <v>42761</v>
      </c>
      <c r="P395" s="1">
        <v>43344</v>
      </c>
      <c r="Q395" s="1">
        <v>43727</v>
      </c>
      <c r="S395">
        <v>89</v>
      </c>
      <c r="T395">
        <v>89</v>
      </c>
      <c r="U395">
        <v>58</v>
      </c>
      <c r="V395">
        <v>58</v>
      </c>
      <c r="W395">
        <v>0</v>
      </c>
      <c r="X395">
        <v>0</v>
      </c>
      <c r="Y395">
        <v>0</v>
      </c>
      <c r="Z395">
        <v>0</v>
      </c>
      <c r="AA395" t="s">
        <v>103</v>
      </c>
    </row>
    <row r="396" spans="1:27" x14ac:dyDescent="0.25">
      <c r="A396" t="s">
        <v>1197</v>
      </c>
      <c r="B396" t="s">
        <v>1249</v>
      </c>
      <c r="C396" t="s">
        <v>1256</v>
      </c>
      <c r="D396" t="s">
        <v>1257</v>
      </c>
      <c r="E396" t="s">
        <v>1258</v>
      </c>
      <c r="F396" t="s">
        <v>31</v>
      </c>
      <c r="G396" t="s">
        <v>32</v>
      </c>
      <c r="H396" t="s">
        <v>32</v>
      </c>
      <c r="I396">
        <v>396.55</v>
      </c>
      <c r="J396">
        <v>0</v>
      </c>
      <c r="K396">
        <v>82</v>
      </c>
      <c r="L396">
        <v>82</v>
      </c>
      <c r="M396">
        <v>0</v>
      </c>
      <c r="N396">
        <v>82</v>
      </c>
      <c r="O396" s="1">
        <v>42957</v>
      </c>
      <c r="S396">
        <v>0</v>
      </c>
      <c r="T396">
        <v>0</v>
      </c>
      <c r="U396">
        <v>0</v>
      </c>
      <c r="V396">
        <v>0</v>
      </c>
      <c r="W396">
        <v>82</v>
      </c>
      <c r="X396">
        <v>82</v>
      </c>
      <c r="Y396">
        <v>0</v>
      </c>
      <c r="Z396">
        <v>82</v>
      </c>
      <c r="AA396" t="s">
        <v>33</v>
      </c>
    </row>
    <row r="397" spans="1:27" x14ac:dyDescent="0.25">
      <c r="A397" t="s">
        <v>1197</v>
      </c>
      <c r="C397" t="s">
        <v>1259</v>
      </c>
      <c r="D397" t="s">
        <v>1260</v>
      </c>
      <c r="E397" t="s">
        <v>540</v>
      </c>
      <c r="F397" t="s">
        <v>31</v>
      </c>
      <c r="G397" t="s">
        <v>32</v>
      </c>
      <c r="H397" t="s">
        <v>32</v>
      </c>
      <c r="I397">
        <v>0</v>
      </c>
      <c r="J397">
        <v>0</v>
      </c>
      <c r="K397">
        <v>1</v>
      </c>
      <c r="L397">
        <v>1</v>
      </c>
      <c r="M397">
        <v>0</v>
      </c>
      <c r="N397">
        <v>1</v>
      </c>
      <c r="O397" s="1">
        <v>38327</v>
      </c>
      <c r="P397" s="1">
        <v>40142</v>
      </c>
      <c r="S397">
        <v>0</v>
      </c>
      <c r="T397">
        <v>0</v>
      </c>
      <c r="U397">
        <v>0</v>
      </c>
      <c r="V397">
        <v>0</v>
      </c>
      <c r="W397">
        <v>1</v>
      </c>
      <c r="X397">
        <v>1</v>
      </c>
      <c r="Y397">
        <v>1</v>
      </c>
      <c r="Z397">
        <v>0</v>
      </c>
      <c r="AA397" t="s">
        <v>39</v>
      </c>
    </row>
    <row r="398" spans="1:27" x14ac:dyDescent="0.25">
      <c r="A398" t="s">
        <v>1197</v>
      </c>
      <c r="C398" t="s">
        <v>1261</v>
      </c>
      <c r="D398" t="s">
        <v>1262</v>
      </c>
      <c r="E398" t="s">
        <v>1263</v>
      </c>
      <c r="F398" t="s">
        <v>31</v>
      </c>
      <c r="G398" t="s">
        <v>32</v>
      </c>
      <c r="H398" t="s">
        <v>38</v>
      </c>
      <c r="I398">
        <v>0.02</v>
      </c>
      <c r="J398">
        <v>0</v>
      </c>
      <c r="K398">
        <v>1</v>
      </c>
      <c r="L398">
        <v>1</v>
      </c>
      <c r="M398">
        <v>0</v>
      </c>
      <c r="N398">
        <v>1</v>
      </c>
      <c r="O398" s="1">
        <v>42467</v>
      </c>
      <c r="S398">
        <v>0</v>
      </c>
      <c r="T398">
        <v>0</v>
      </c>
      <c r="U398">
        <v>0</v>
      </c>
      <c r="V398">
        <v>0</v>
      </c>
      <c r="W398">
        <v>0</v>
      </c>
      <c r="X398">
        <v>0</v>
      </c>
      <c r="Y398">
        <v>0</v>
      </c>
      <c r="Z398">
        <v>0</v>
      </c>
      <c r="AA398" t="s">
        <v>33</v>
      </c>
    </row>
    <row r="399" spans="1:27" x14ac:dyDescent="0.25">
      <c r="A399" t="s">
        <v>1197</v>
      </c>
      <c r="C399" t="s">
        <v>1264</v>
      </c>
      <c r="D399" t="s">
        <v>1265</v>
      </c>
      <c r="E399" t="s">
        <v>1266</v>
      </c>
      <c r="F399" t="s">
        <v>31</v>
      </c>
      <c r="G399" t="s">
        <v>38</v>
      </c>
      <c r="H399" t="s">
        <v>32</v>
      </c>
      <c r="I399">
        <v>0.21</v>
      </c>
      <c r="J399">
        <v>0</v>
      </c>
      <c r="K399">
        <v>4</v>
      </c>
      <c r="L399">
        <v>4</v>
      </c>
      <c r="M399">
        <v>0</v>
      </c>
      <c r="N399">
        <v>4</v>
      </c>
      <c r="O399" s="1">
        <v>42468</v>
      </c>
      <c r="S399">
        <v>0</v>
      </c>
      <c r="T399">
        <v>0</v>
      </c>
      <c r="U399">
        <v>0</v>
      </c>
      <c r="V399">
        <v>0</v>
      </c>
      <c r="W399">
        <v>0</v>
      </c>
      <c r="X399">
        <v>0</v>
      </c>
      <c r="Y399">
        <v>0</v>
      </c>
      <c r="Z399">
        <v>0</v>
      </c>
      <c r="AA399" t="s">
        <v>33</v>
      </c>
    </row>
    <row r="400" spans="1:27" x14ac:dyDescent="0.25">
      <c r="A400" t="s">
        <v>1197</v>
      </c>
      <c r="C400" t="s">
        <v>1267</v>
      </c>
      <c r="D400" t="s">
        <v>1268</v>
      </c>
      <c r="E400" t="s">
        <v>1269</v>
      </c>
      <c r="F400" t="s">
        <v>31</v>
      </c>
      <c r="G400" t="s">
        <v>38</v>
      </c>
      <c r="H400" t="s">
        <v>32</v>
      </c>
      <c r="I400">
        <v>0.81</v>
      </c>
      <c r="J400">
        <v>0</v>
      </c>
      <c r="K400">
        <v>18</v>
      </c>
      <c r="L400">
        <v>18</v>
      </c>
      <c r="M400">
        <v>1</v>
      </c>
      <c r="N400">
        <v>17</v>
      </c>
      <c r="O400" s="1">
        <v>42481</v>
      </c>
      <c r="S400">
        <v>0</v>
      </c>
      <c r="T400">
        <v>0</v>
      </c>
      <c r="U400">
        <v>0</v>
      </c>
      <c r="V400">
        <v>0</v>
      </c>
      <c r="W400">
        <v>0</v>
      </c>
      <c r="X400">
        <v>0</v>
      </c>
      <c r="Y400">
        <v>0</v>
      </c>
      <c r="Z400">
        <v>0</v>
      </c>
      <c r="AA400" t="s">
        <v>33</v>
      </c>
    </row>
    <row r="401" spans="1:27" x14ac:dyDescent="0.25">
      <c r="A401" t="s">
        <v>1197</v>
      </c>
      <c r="C401" t="s">
        <v>1270</v>
      </c>
      <c r="D401" t="s">
        <v>1271</v>
      </c>
      <c r="E401" t="s">
        <v>1272</v>
      </c>
      <c r="F401" t="s">
        <v>275</v>
      </c>
      <c r="G401" t="s">
        <v>38</v>
      </c>
      <c r="H401" t="s">
        <v>32</v>
      </c>
      <c r="I401">
        <v>0.01</v>
      </c>
      <c r="J401">
        <v>0</v>
      </c>
      <c r="K401">
        <v>2</v>
      </c>
      <c r="L401">
        <v>2</v>
      </c>
      <c r="M401">
        <v>1</v>
      </c>
      <c r="N401">
        <v>1</v>
      </c>
      <c r="O401" s="1">
        <v>42557</v>
      </c>
      <c r="S401">
        <v>0</v>
      </c>
      <c r="T401">
        <v>0</v>
      </c>
      <c r="U401">
        <v>0</v>
      </c>
      <c r="V401">
        <v>0</v>
      </c>
      <c r="W401">
        <v>0</v>
      </c>
      <c r="X401">
        <v>0</v>
      </c>
      <c r="Y401">
        <v>0</v>
      </c>
      <c r="Z401">
        <v>0</v>
      </c>
      <c r="AA401" t="s">
        <v>33</v>
      </c>
    </row>
    <row r="402" spans="1:27" x14ac:dyDescent="0.25">
      <c r="A402" t="s">
        <v>1197</v>
      </c>
      <c r="C402" t="s">
        <v>1273</v>
      </c>
      <c r="D402" t="s">
        <v>1274</v>
      </c>
      <c r="E402" t="s">
        <v>1275</v>
      </c>
      <c r="F402" t="s">
        <v>46</v>
      </c>
      <c r="G402" t="s">
        <v>38</v>
      </c>
      <c r="H402" t="s">
        <v>32</v>
      </c>
      <c r="I402">
        <v>1.88</v>
      </c>
      <c r="J402">
        <v>0</v>
      </c>
      <c r="K402">
        <v>3</v>
      </c>
      <c r="L402">
        <v>3</v>
      </c>
      <c r="M402">
        <v>6</v>
      </c>
      <c r="N402">
        <v>-3</v>
      </c>
      <c r="O402" s="1">
        <v>42601</v>
      </c>
      <c r="S402">
        <v>0</v>
      </c>
      <c r="T402">
        <v>0</v>
      </c>
      <c r="U402">
        <v>0</v>
      </c>
      <c r="V402">
        <v>0</v>
      </c>
      <c r="W402">
        <v>0</v>
      </c>
      <c r="X402">
        <v>0</v>
      </c>
      <c r="Y402">
        <v>0</v>
      </c>
      <c r="Z402">
        <v>0</v>
      </c>
      <c r="AA402" t="s">
        <v>33</v>
      </c>
    </row>
    <row r="403" spans="1:27" x14ac:dyDescent="0.25">
      <c r="A403" t="s">
        <v>1197</v>
      </c>
      <c r="C403" t="s">
        <v>1276</v>
      </c>
      <c r="D403" t="s">
        <v>1277</v>
      </c>
      <c r="E403" t="s">
        <v>1278</v>
      </c>
      <c r="F403" t="s">
        <v>46</v>
      </c>
      <c r="G403" t="s">
        <v>38</v>
      </c>
      <c r="H403" t="s">
        <v>32</v>
      </c>
      <c r="I403">
        <v>2.4300000000000002</v>
      </c>
      <c r="J403">
        <v>0</v>
      </c>
      <c r="K403">
        <v>2</v>
      </c>
      <c r="L403">
        <v>2</v>
      </c>
      <c r="M403">
        <v>1</v>
      </c>
      <c r="N403">
        <v>1</v>
      </c>
      <c r="O403" s="1">
        <v>42604</v>
      </c>
      <c r="S403">
        <v>0</v>
      </c>
      <c r="T403">
        <v>0</v>
      </c>
      <c r="U403">
        <v>0</v>
      </c>
      <c r="V403">
        <v>0</v>
      </c>
      <c r="W403">
        <v>0</v>
      </c>
      <c r="X403">
        <v>0</v>
      </c>
      <c r="Y403">
        <v>0</v>
      </c>
      <c r="Z403">
        <v>0</v>
      </c>
      <c r="AA403" t="s">
        <v>33</v>
      </c>
    </row>
    <row r="404" spans="1:27" x14ac:dyDescent="0.25">
      <c r="A404" t="s">
        <v>1197</v>
      </c>
      <c r="C404" t="s">
        <v>1279</v>
      </c>
      <c r="D404" t="s">
        <v>1280</v>
      </c>
      <c r="E404" t="s">
        <v>1281</v>
      </c>
      <c r="F404" t="s">
        <v>31</v>
      </c>
      <c r="G404" t="s">
        <v>32</v>
      </c>
      <c r="H404" t="s">
        <v>32</v>
      </c>
      <c r="I404">
        <v>137.1</v>
      </c>
      <c r="J404">
        <v>0</v>
      </c>
      <c r="K404">
        <v>50</v>
      </c>
      <c r="L404">
        <v>50</v>
      </c>
      <c r="M404">
        <v>0</v>
      </c>
      <c r="N404">
        <v>50</v>
      </c>
      <c r="O404" s="1">
        <v>42649</v>
      </c>
      <c r="P404" s="1">
        <v>43040</v>
      </c>
      <c r="Q404" s="1">
        <v>43613</v>
      </c>
      <c r="S404">
        <v>50</v>
      </c>
      <c r="T404">
        <v>50</v>
      </c>
      <c r="U404">
        <v>13</v>
      </c>
      <c r="V404">
        <v>13</v>
      </c>
      <c r="W404">
        <v>0</v>
      </c>
      <c r="X404">
        <v>0</v>
      </c>
      <c r="Y404">
        <v>0</v>
      </c>
      <c r="Z404">
        <v>0</v>
      </c>
      <c r="AA404" t="s">
        <v>103</v>
      </c>
    </row>
    <row r="405" spans="1:27" x14ac:dyDescent="0.25">
      <c r="A405" t="s">
        <v>1197</v>
      </c>
      <c r="C405" t="s">
        <v>1282</v>
      </c>
      <c r="D405" t="s">
        <v>1283</v>
      </c>
      <c r="E405" t="s">
        <v>1284</v>
      </c>
      <c r="F405" t="s">
        <v>31</v>
      </c>
      <c r="G405" t="s">
        <v>38</v>
      </c>
      <c r="H405" t="s">
        <v>32</v>
      </c>
      <c r="I405">
        <v>12.51</v>
      </c>
      <c r="J405">
        <v>0</v>
      </c>
      <c r="K405">
        <v>11</v>
      </c>
      <c r="L405">
        <v>11</v>
      </c>
      <c r="M405">
        <v>0</v>
      </c>
      <c r="N405">
        <v>11</v>
      </c>
      <c r="O405" s="1">
        <v>42682</v>
      </c>
      <c r="P405" s="1">
        <v>43335</v>
      </c>
      <c r="S405">
        <v>0</v>
      </c>
      <c r="T405">
        <v>0</v>
      </c>
      <c r="U405">
        <v>0</v>
      </c>
      <c r="V405">
        <v>0</v>
      </c>
      <c r="W405">
        <v>11</v>
      </c>
      <c r="X405">
        <v>11</v>
      </c>
      <c r="Y405">
        <v>11</v>
      </c>
      <c r="Z405">
        <v>0</v>
      </c>
      <c r="AA405" t="s">
        <v>39</v>
      </c>
    </row>
    <row r="406" spans="1:27" x14ac:dyDescent="0.25">
      <c r="A406" t="s">
        <v>1197</v>
      </c>
      <c r="C406" t="s">
        <v>1285</v>
      </c>
      <c r="D406" t="s">
        <v>1286</v>
      </c>
      <c r="E406" t="s">
        <v>1287</v>
      </c>
      <c r="F406" t="s">
        <v>31</v>
      </c>
      <c r="G406" t="s">
        <v>38</v>
      </c>
      <c r="H406" t="s">
        <v>32</v>
      </c>
      <c r="I406">
        <v>33.69</v>
      </c>
      <c r="J406">
        <v>0</v>
      </c>
      <c r="K406">
        <v>24</v>
      </c>
      <c r="L406">
        <v>24</v>
      </c>
      <c r="M406">
        <v>0</v>
      </c>
      <c r="N406">
        <v>24</v>
      </c>
      <c r="O406" s="1">
        <v>42684</v>
      </c>
      <c r="P406" s="1">
        <v>42983</v>
      </c>
      <c r="Q406" s="1">
        <v>43903</v>
      </c>
      <c r="S406">
        <v>24</v>
      </c>
      <c r="T406">
        <v>24</v>
      </c>
      <c r="U406">
        <v>24</v>
      </c>
      <c r="V406">
        <v>24</v>
      </c>
      <c r="W406">
        <v>0</v>
      </c>
      <c r="X406">
        <v>0</v>
      </c>
      <c r="Y406">
        <v>0</v>
      </c>
      <c r="Z406">
        <v>0</v>
      </c>
      <c r="AA406" t="s">
        <v>103</v>
      </c>
    </row>
    <row r="407" spans="1:27" x14ac:dyDescent="0.25">
      <c r="A407" t="s">
        <v>1197</v>
      </c>
      <c r="C407" t="s">
        <v>1288</v>
      </c>
      <c r="D407" t="s">
        <v>1289</v>
      </c>
      <c r="E407" t="s">
        <v>1290</v>
      </c>
      <c r="F407" t="s">
        <v>85</v>
      </c>
      <c r="G407" t="s">
        <v>38</v>
      </c>
      <c r="H407" t="s">
        <v>32</v>
      </c>
      <c r="I407">
        <v>1.1000000000000001</v>
      </c>
      <c r="J407">
        <v>0</v>
      </c>
      <c r="K407">
        <v>1</v>
      </c>
      <c r="L407">
        <v>1</v>
      </c>
      <c r="M407">
        <v>0</v>
      </c>
      <c r="N407">
        <v>1</v>
      </c>
      <c r="O407" s="1">
        <v>42690</v>
      </c>
      <c r="S407">
        <v>0</v>
      </c>
      <c r="T407">
        <v>0</v>
      </c>
      <c r="U407">
        <v>0</v>
      </c>
      <c r="V407">
        <v>0</v>
      </c>
      <c r="W407">
        <v>0</v>
      </c>
      <c r="X407">
        <v>0</v>
      </c>
      <c r="Y407">
        <v>0</v>
      </c>
      <c r="Z407">
        <v>0</v>
      </c>
      <c r="AA407" t="s">
        <v>33</v>
      </c>
    </row>
    <row r="408" spans="1:27" x14ac:dyDescent="0.25">
      <c r="A408" t="s">
        <v>1197</v>
      </c>
      <c r="C408" t="s">
        <v>1291</v>
      </c>
      <c r="D408" t="s">
        <v>1292</v>
      </c>
      <c r="E408" t="s">
        <v>1293</v>
      </c>
      <c r="F408" t="s">
        <v>85</v>
      </c>
      <c r="G408" t="s">
        <v>38</v>
      </c>
      <c r="H408" t="s">
        <v>32</v>
      </c>
      <c r="I408">
        <v>0.92</v>
      </c>
      <c r="J408">
        <v>0</v>
      </c>
      <c r="K408">
        <v>3</v>
      </c>
      <c r="L408">
        <v>3</v>
      </c>
      <c r="M408">
        <v>0</v>
      </c>
      <c r="N408">
        <v>3</v>
      </c>
      <c r="O408" s="1">
        <v>42703</v>
      </c>
      <c r="S408">
        <v>0</v>
      </c>
      <c r="T408">
        <v>0</v>
      </c>
      <c r="U408">
        <v>0</v>
      </c>
      <c r="V408">
        <v>0</v>
      </c>
      <c r="W408">
        <v>0</v>
      </c>
      <c r="X408">
        <v>0</v>
      </c>
      <c r="Y408">
        <v>0</v>
      </c>
      <c r="Z408">
        <v>0</v>
      </c>
      <c r="AA408" t="s">
        <v>33</v>
      </c>
    </row>
    <row r="409" spans="1:27" x14ac:dyDescent="0.25">
      <c r="A409" t="s">
        <v>1197</v>
      </c>
      <c r="C409" t="s">
        <v>1294</v>
      </c>
      <c r="D409" t="s">
        <v>1295</v>
      </c>
      <c r="E409" t="s">
        <v>1296</v>
      </c>
      <c r="F409" t="s">
        <v>85</v>
      </c>
      <c r="G409" t="s">
        <v>38</v>
      </c>
      <c r="H409" t="s">
        <v>32</v>
      </c>
      <c r="I409">
        <v>1.45</v>
      </c>
      <c r="J409">
        <v>0</v>
      </c>
      <c r="K409">
        <v>1</v>
      </c>
      <c r="L409">
        <v>1</v>
      </c>
      <c r="M409">
        <v>0</v>
      </c>
      <c r="N409">
        <v>1</v>
      </c>
      <c r="O409" s="1">
        <v>42719</v>
      </c>
      <c r="P409" s="1">
        <v>43270</v>
      </c>
      <c r="S409">
        <v>0</v>
      </c>
      <c r="T409">
        <v>0</v>
      </c>
      <c r="U409">
        <v>0</v>
      </c>
      <c r="V409">
        <v>0</v>
      </c>
      <c r="W409">
        <v>1</v>
      </c>
      <c r="X409">
        <v>1</v>
      </c>
      <c r="Y409">
        <v>1</v>
      </c>
      <c r="Z409">
        <v>0</v>
      </c>
      <c r="AA409" t="s">
        <v>39</v>
      </c>
    </row>
    <row r="410" spans="1:27" x14ac:dyDescent="0.25">
      <c r="A410" t="s">
        <v>1197</v>
      </c>
      <c r="C410" t="s">
        <v>1297</v>
      </c>
      <c r="D410" t="s">
        <v>1298</v>
      </c>
      <c r="E410" t="s">
        <v>1299</v>
      </c>
      <c r="F410" t="s">
        <v>85</v>
      </c>
      <c r="G410" t="s">
        <v>38</v>
      </c>
      <c r="H410" t="s">
        <v>32</v>
      </c>
      <c r="I410">
        <v>2.57</v>
      </c>
      <c r="J410">
        <v>0</v>
      </c>
      <c r="K410">
        <v>6</v>
      </c>
      <c r="L410">
        <v>6</v>
      </c>
      <c r="M410">
        <v>0</v>
      </c>
      <c r="N410">
        <v>6</v>
      </c>
      <c r="O410" s="1">
        <v>42761</v>
      </c>
      <c r="P410" s="1">
        <v>43018</v>
      </c>
      <c r="S410">
        <v>0</v>
      </c>
      <c r="T410">
        <v>0</v>
      </c>
      <c r="U410">
        <v>0</v>
      </c>
      <c r="V410">
        <v>0</v>
      </c>
      <c r="W410">
        <v>6</v>
      </c>
      <c r="X410">
        <v>6</v>
      </c>
      <c r="Y410">
        <v>6</v>
      </c>
      <c r="Z410">
        <v>0</v>
      </c>
      <c r="AA410" t="s">
        <v>39</v>
      </c>
    </row>
    <row r="411" spans="1:27" x14ac:dyDescent="0.25">
      <c r="A411" t="s">
        <v>1197</v>
      </c>
      <c r="C411" t="s">
        <v>1300</v>
      </c>
      <c r="D411" t="s">
        <v>1301</v>
      </c>
      <c r="E411" t="s">
        <v>1302</v>
      </c>
      <c r="F411" t="s">
        <v>31</v>
      </c>
      <c r="G411" t="s">
        <v>32</v>
      </c>
      <c r="H411" t="s">
        <v>32</v>
      </c>
      <c r="I411">
        <v>45.91</v>
      </c>
      <c r="J411">
        <v>0</v>
      </c>
      <c r="K411">
        <v>10</v>
      </c>
      <c r="L411">
        <v>10</v>
      </c>
      <c r="M411">
        <v>0</v>
      </c>
      <c r="N411">
        <v>10</v>
      </c>
      <c r="O411" s="1">
        <v>42762</v>
      </c>
      <c r="P411" s="1">
        <v>43843</v>
      </c>
      <c r="S411">
        <v>0</v>
      </c>
      <c r="T411">
        <v>0</v>
      </c>
      <c r="U411">
        <v>0</v>
      </c>
      <c r="V411">
        <v>0</v>
      </c>
      <c r="W411">
        <v>10</v>
      </c>
      <c r="X411">
        <v>10</v>
      </c>
      <c r="Y411">
        <v>10</v>
      </c>
      <c r="Z411">
        <v>0</v>
      </c>
      <c r="AA411" t="s">
        <v>39</v>
      </c>
    </row>
    <row r="412" spans="1:27" x14ac:dyDescent="0.25">
      <c r="A412" t="s">
        <v>1197</v>
      </c>
      <c r="C412" t="s">
        <v>1303</v>
      </c>
      <c r="D412" t="s">
        <v>1304</v>
      </c>
      <c r="E412" t="s">
        <v>1305</v>
      </c>
      <c r="F412" t="s">
        <v>31</v>
      </c>
      <c r="G412" t="s">
        <v>38</v>
      </c>
      <c r="H412" t="s">
        <v>32</v>
      </c>
      <c r="I412">
        <v>7.08</v>
      </c>
      <c r="J412">
        <v>0</v>
      </c>
      <c r="K412">
        <v>7</v>
      </c>
      <c r="L412">
        <v>7</v>
      </c>
      <c r="M412">
        <v>0</v>
      </c>
      <c r="N412">
        <v>7</v>
      </c>
      <c r="O412" s="1">
        <v>42793</v>
      </c>
      <c r="P412" s="1">
        <v>42843</v>
      </c>
      <c r="S412">
        <v>0</v>
      </c>
      <c r="T412">
        <v>0</v>
      </c>
      <c r="U412">
        <v>0</v>
      </c>
      <c r="V412">
        <v>0</v>
      </c>
      <c r="W412">
        <v>7</v>
      </c>
      <c r="X412">
        <v>7</v>
      </c>
      <c r="Y412">
        <v>1</v>
      </c>
      <c r="Z412">
        <v>6</v>
      </c>
      <c r="AA412" t="s">
        <v>39</v>
      </c>
    </row>
    <row r="413" spans="1:27" x14ac:dyDescent="0.25">
      <c r="A413" t="s">
        <v>1197</v>
      </c>
      <c r="C413" t="s">
        <v>1306</v>
      </c>
      <c r="D413" t="s">
        <v>1307</v>
      </c>
      <c r="E413" t="s">
        <v>1308</v>
      </c>
      <c r="F413" t="s">
        <v>31</v>
      </c>
      <c r="G413" t="s">
        <v>32</v>
      </c>
      <c r="H413" t="s">
        <v>38</v>
      </c>
      <c r="I413">
        <v>4.92</v>
      </c>
      <c r="J413">
        <v>0</v>
      </c>
      <c r="K413">
        <v>1</v>
      </c>
      <c r="L413">
        <v>1</v>
      </c>
      <c r="M413">
        <v>0</v>
      </c>
      <c r="N413">
        <v>1</v>
      </c>
      <c r="O413" s="1">
        <v>42831</v>
      </c>
      <c r="P413" s="1">
        <v>43101</v>
      </c>
      <c r="Q413" s="1">
        <v>43707</v>
      </c>
      <c r="S413">
        <v>1</v>
      </c>
      <c r="T413">
        <v>1</v>
      </c>
      <c r="U413">
        <v>1</v>
      </c>
      <c r="V413">
        <v>1</v>
      </c>
      <c r="W413">
        <v>0</v>
      </c>
      <c r="X413">
        <v>0</v>
      </c>
      <c r="Y413">
        <v>0</v>
      </c>
      <c r="Z413">
        <v>0</v>
      </c>
      <c r="AA413" t="s">
        <v>103</v>
      </c>
    </row>
    <row r="414" spans="1:27" x14ac:dyDescent="0.25">
      <c r="A414" t="s">
        <v>1197</v>
      </c>
      <c r="C414" t="s">
        <v>1309</v>
      </c>
      <c r="D414" t="s">
        <v>1310</v>
      </c>
      <c r="E414" t="s">
        <v>1311</v>
      </c>
      <c r="F414" t="s">
        <v>46</v>
      </c>
      <c r="G414" t="s">
        <v>38</v>
      </c>
      <c r="H414" t="s">
        <v>32</v>
      </c>
      <c r="I414">
        <v>1.91</v>
      </c>
      <c r="J414">
        <v>0</v>
      </c>
      <c r="K414">
        <v>2</v>
      </c>
      <c r="L414">
        <v>2</v>
      </c>
      <c r="M414">
        <v>1</v>
      </c>
      <c r="N414">
        <v>1</v>
      </c>
      <c r="O414" s="1">
        <v>42836</v>
      </c>
      <c r="P414" s="1">
        <v>43070</v>
      </c>
      <c r="S414">
        <v>0</v>
      </c>
      <c r="T414">
        <v>0</v>
      </c>
      <c r="U414">
        <v>0</v>
      </c>
      <c r="V414">
        <v>0</v>
      </c>
      <c r="W414">
        <v>2</v>
      </c>
      <c r="X414">
        <v>1</v>
      </c>
      <c r="Y414">
        <v>2</v>
      </c>
      <c r="Z414">
        <v>0</v>
      </c>
      <c r="AA414" t="s">
        <v>39</v>
      </c>
    </row>
    <row r="415" spans="1:27" x14ac:dyDescent="0.25">
      <c r="A415" t="s">
        <v>1197</v>
      </c>
      <c r="C415" t="s">
        <v>1312</v>
      </c>
      <c r="D415" t="s">
        <v>1313</v>
      </c>
      <c r="E415" t="s">
        <v>254</v>
      </c>
      <c r="F415" t="s">
        <v>31</v>
      </c>
      <c r="G415" t="s">
        <v>32</v>
      </c>
      <c r="H415" t="s">
        <v>38</v>
      </c>
      <c r="I415">
        <v>2.06</v>
      </c>
      <c r="J415">
        <v>0</v>
      </c>
      <c r="K415">
        <v>1</v>
      </c>
      <c r="L415">
        <v>1</v>
      </c>
      <c r="M415">
        <v>0</v>
      </c>
      <c r="N415">
        <v>1</v>
      </c>
      <c r="O415" s="1">
        <v>42853</v>
      </c>
      <c r="S415">
        <v>0</v>
      </c>
      <c r="T415">
        <v>0</v>
      </c>
      <c r="U415">
        <v>0</v>
      </c>
      <c r="V415">
        <v>0</v>
      </c>
      <c r="W415">
        <v>1</v>
      </c>
      <c r="X415">
        <v>1</v>
      </c>
      <c r="Y415">
        <v>0</v>
      </c>
      <c r="Z415">
        <v>1</v>
      </c>
      <c r="AA415" t="s">
        <v>33</v>
      </c>
    </row>
    <row r="416" spans="1:27" x14ac:dyDescent="0.25">
      <c r="A416" t="s">
        <v>1197</v>
      </c>
      <c r="C416" t="s">
        <v>1314</v>
      </c>
      <c r="D416" t="s">
        <v>1315</v>
      </c>
      <c r="E416" t="s">
        <v>1316</v>
      </c>
      <c r="F416" t="s">
        <v>85</v>
      </c>
      <c r="G416" t="s">
        <v>38</v>
      </c>
      <c r="H416" t="s">
        <v>32</v>
      </c>
      <c r="I416">
        <v>6.68</v>
      </c>
      <c r="J416">
        <v>0</v>
      </c>
      <c r="K416">
        <v>7</v>
      </c>
      <c r="L416">
        <v>7</v>
      </c>
      <c r="M416">
        <v>0</v>
      </c>
      <c r="N416">
        <v>7</v>
      </c>
      <c r="O416" s="1">
        <v>42859</v>
      </c>
      <c r="P416" s="1">
        <v>43305</v>
      </c>
      <c r="Q416" s="1">
        <v>43556</v>
      </c>
      <c r="S416">
        <v>7</v>
      </c>
      <c r="T416">
        <v>7</v>
      </c>
      <c r="U416">
        <v>7</v>
      </c>
      <c r="V416">
        <v>7</v>
      </c>
      <c r="W416">
        <v>0</v>
      </c>
      <c r="X416">
        <v>0</v>
      </c>
      <c r="Y416">
        <v>0</v>
      </c>
      <c r="Z416">
        <v>0</v>
      </c>
      <c r="AA416" t="s">
        <v>103</v>
      </c>
    </row>
    <row r="417" spans="1:27" x14ac:dyDescent="0.25">
      <c r="A417" t="s">
        <v>1197</v>
      </c>
      <c r="C417" t="s">
        <v>1317</v>
      </c>
      <c r="D417" t="s">
        <v>1318</v>
      </c>
      <c r="E417" t="s">
        <v>1319</v>
      </c>
      <c r="F417" t="s">
        <v>85</v>
      </c>
      <c r="G417" t="s">
        <v>38</v>
      </c>
      <c r="H417" t="s">
        <v>32</v>
      </c>
      <c r="I417">
        <v>1.03</v>
      </c>
      <c r="J417">
        <v>0</v>
      </c>
      <c r="K417">
        <v>1</v>
      </c>
      <c r="L417">
        <v>1</v>
      </c>
      <c r="M417">
        <v>0</v>
      </c>
      <c r="N417">
        <v>1</v>
      </c>
      <c r="O417" s="1">
        <v>42879</v>
      </c>
      <c r="S417">
        <v>0</v>
      </c>
      <c r="T417">
        <v>0</v>
      </c>
      <c r="U417">
        <v>0</v>
      </c>
      <c r="V417">
        <v>0</v>
      </c>
      <c r="W417">
        <v>1</v>
      </c>
      <c r="X417">
        <v>1</v>
      </c>
      <c r="Y417">
        <v>0</v>
      </c>
      <c r="Z417">
        <v>1</v>
      </c>
      <c r="AA417" t="s">
        <v>33</v>
      </c>
    </row>
    <row r="418" spans="1:27" x14ac:dyDescent="0.25">
      <c r="A418" t="s">
        <v>1197</v>
      </c>
      <c r="C418" t="s">
        <v>1320</v>
      </c>
      <c r="D418" t="s">
        <v>1321</v>
      </c>
      <c r="E418" t="s">
        <v>1322</v>
      </c>
      <c r="F418" t="s">
        <v>31</v>
      </c>
      <c r="G418" t="s">
        <v>32</v>
      </c>
      <c r="H418" t="s">
        <v>32</v>
      </c>
      <c r="I418">
        <v>240.89</v>
      </c>
      <c r="J418">
        <v>0</v>
      </c>
      <c r="K418">
        <v>95</v>
      </c>
      <c r="L418">
        <v>95</v>
      </c>
      <c r="M418">
        <v>0</v>
      </c>
      <c r="N418">
        <v>95</v>
      </c>
      <c r="O418" s="1">
        <v>42930</v>
      </c>
      <c r="S418">
        <v>0</v>
      </c>
      <c r="T418">
        <v>0</v>
      </c>
      <c r="U418">
        <v>0</v>
      </c>
      <c r="V418">
        <v>0</v>
      </c>
      <c r="W418">
        <v>0</v>
      </c>
      <c r="X418">
        <v>0</v>
      </c>
      <c r="Y418">
        <v>0</v>
      </c>
      <c r="Z418">
        <v>0</v>
      </c>
      <c r="AA418" t="s">
        <v>33</v>
      </c>
    </row>
    <row r="419" spans="1:27" ht="60" x14ac:dyDescent="0.25">
      <c r="A419" t="s">
        <v>1197</v>
      </c>
      <c r="C419" t="s">
        <v>1323</v>
      </c>
      <c r="D419" s="2" t="s">
        <v>1324</v>
      </c>
      <c r="E419" t="s">
        <v>1325</v>
      </c>
      <c r="F419" t="s">
        <v>85</v>
      </c>
      <c r="G419" t="s">
        <v>38</v>
      </c>
      <c r="H419" t="s">
        <v>32</v>
      </c>
      <c r="I419">
        <v>243</v>
      </c>
      <c r="J419">
        <v>0</v>
      </c>
      <c r="K419">
        <v>1</v>
      </c>
      <c r="L419">
        <v>1</v>
      </c>
      <c r="M419">
        <v>0</v>
      </c>
      <c r="N419">
        <v>1</v>
      </c>
      <c r="O419" s="1">
        <v>42955</v>
      </c>
      <c r="S419">
        <v>0</v>
      </c>
      <c r="T419">
        <v>0</v>
      </c>
      <c r="U419">
        <v>0</v>
      </c>
      <c r="V419">
        <v>0</v>
      </c>
      <c r="W419">
        <v>1</v>
      </c>
      <c r="X419">
        <v>1</v>
      </c>
      <c r="Y419">
        <v>0</v>
      </c>
      <c r="Z419">
        <v>1</v>
      </c>
      <c r="AA419" t="s">
        <v>33</v>
      </c>
    </row>
    <row r="420" spans="1:27" x14ac:dyDescent="0.25">
      <c r="A420" t="s">
        <v>1197</v>
      </c>
      <c r="C420" t="s">
        <v>1326</v>
      </c>
      <c r="D420" t="s">
        <v>1327</v>
      </c>
      <c r="E420" t="s">
        <v>1328</v>
      </c>
      <c r="F420" t="s">
        <v>31</v>
      </c>
      <c r="G420" t="s">
        <v>32</v>
      </c>
      <c r="H420" t="s">
        <v>38</v>
      </c>
      <c r="I420">
        <v>6.88</v>
      </c>
      <c r="J420">
        <v>0</v>
      </c>
      <c r="K420">
        <v>1</v>
      </c>
      <c r="L420">
        <v>1</v>
      </c>
      <c r="M420">
        <v>0</v>
      </c>
      <c r="N420">
        <v>1</v>
      </c>
      <c r="O420" s="1">
        <v>42978</v>
      </c>
      <c r="P420" s="1">
        <v>43237</v>
      </c>
      <c r="Q420" s="1">
        <v>43868</v>
      </c>
      <c r="S420">
        <v>1</v>
      </c>
      <c r="T420">
        <v>1</v>
      </c>
      <c r="U420">
        <v>1</v>
      </c>
      <c r="V420">
        <v>1</v>
      </c>
      <c r="W420">
        <v>0</v>
      </c>
      <c r="X420">
        <v>0</v>
      </c>
      <c r="Y420">
        <v>0</v>
      </c>
      <c r="Z420">
        <v>0</v>
      </c>
      <c r="AA420" t="s">
        <v>103</v>
      </c>
    </row>
    <row r="421" spans="1:27" x14ac:dyDescent="0.25">
      <c r="A421" t="s">
        <v>1197</v>
      </c>
      <c r="C421" t="s">
        <v>1329</v>
      </c>
      <c r="D421" t="s">
        <v>1330</v>
      </c>
      <c r="E421" t="s">
        <v>1331</v>
      </c>
      <c r="F421" t="s">
        <v>85</v>
      </c>
      <c r="G421" t="s">
        <v>38</v>
      </c>
      <c r="H421" t="s">
        <v>32</v>
      </c>
      <c r="I421">
        <v>0.85</v>
      </c>
      <c r="J421">
        <v>0</v>
      </c>
      <c r="K421">
        <v>3</v>
      </c>
      <c r="L421">
        <v>3</v>
      </c>
      <c r="M421">
        <v>0</v>
      </c>
      <c r="N421">
        <v>3</v>
      </c>
      <c r="O421" s="1">
        <v>43048</v>
      </c>
      <c r="P421" s="1">
        <v>43282</v>
      </c>
      <c r="Q421" s="1">
        <v>43808</v>
      </c>
      <c r="S421">
        <v>3</v>
      </c>
      <c r="T421">
        <v>3</v>
      </c>
      <c r="U421">
        <v>3</v>
      </c>
      <c r="V421">
        <v>3</v>
      </c>
      <c r="W421">
        <v>0</v>
      </c>
      <c r="X421">
        <v>0</v>
      </c>
      <c r="Y421">
        <v>0</v>
      </c>
      <c r="Z421">
        <v>0</v>
      </c>
      <c r="AA421" t="s">
        <v>103</v>
      </c>
    </row>
    <row r="422" spans="1:27" x14ac:dyDescent="0.25">
      <c r="A422" t="s">
        <v>1197</v>
      </c>
      <c r="C422" t="s">
        <v>1332</v>
      </c>
      <c r="D422" t="s">
        <v>1333</v>
      </c>
      <c r="E422" t="s">
        <v>497</v>
      </c>
      <c r="F422" t="s">
        <v>31</v>
      </c>
      <c r="G422" t="s">
        <v>32</v>
      </c>
      <c r="H422" t="s">
        <v>38</v>
      </c>
      <c r="I422">
        <v>9.7899999999999991</v>
      </c>
      <c r="J422">
        <v>0</v>
      </c>
      <c r="K422">
        <v>1</v>
      </c>
      <c r="L422">
        <v>1</v>
      </c>
      <c r="M422">
        <v>0</v>
      </c>
      <c r="N422">
        <v>1</v>
      </c>
      <c r="O422" s="1">
        <v>43053</v>
      </c>
      <c r="P422" s="1">
        <v>43257</v>
      </c>
      <c r="Q422" s="1">
        <v>43705</v>
      </c>
      <c r="S422">
        <v>1</v>
      </c>
      <c r="T422">
        <v>1</v>
      </c>
      <c r="U422">
        <v>1</v>
      </c>
      <c r="V422">
        <v>1</v>
      </c>
      <c r="W422">
        <v>0</v>
      </c>
      <c r="X422">
        <v>0</v>
      </c>
      <c r="Y422">
        <v>0</v>
      </c>
      <c r="Z422">
        <v>0</v>
      </c>
      <c r="AA422" t="s">
        <v>103</v>
      </c>
    </row>
    <row r="423" spans="1:27" x14ac:dyDescent="0.25">
      <c r="A423" t="s">
        <v>1197</v>
      </c>
      <c r="C423" t="s">
        <v>1334</v>
      </c>
      <c r="D423" t="s">
        <v>1335</v>
      </c>
      <c r="E423" t="s">
        <v>1336</v>
      </c>
      <c r="F423" t="s">
        <v>31</v>
      </c>
      <c r="G423" t="s">
        <v>38</v>
      </c>
      <c r="H423" t="s">
        <v>32</v>
      </c>
      <c r="I423">
        <v>1271</v>
      </c>
      <c r="J423">
        <v>0</v>
      </c>
      <c r="K423">
        <v>3</v>
      </c>
      <c r="L423">
        <v>3</v>
      </c>
      <c r="M423">
        <v>0</v>
      </c>
      <c r="N423">
        <v>3</v>
      </c>
      <c r="O423" s="1">
        <v>43091</v>
      </c>
      <c r="S423">
        <v>0</v>
      </c>
      <c r="T423">
        <v>0</v>
      </c>
      <c r="U423">
        <v>0</v>
      </c>
      <c r="V423">
        <v>0</v>
      </c>
      <c r="W423">
        <v>3</v>
      </c>
      <c r="X423">
        <v>3</v>
      </c>
      <c r="Y423">
        <v>0</v>
      </c>
      <c r="Z423">
        <v>3</v>
      </c>
      <c r="AA423" t="s">
        <v>33</v>
      </c>
    </row>
    <row r="424" spans="1:27" x14ac:dyDescent="0.25">
      <c r="A424" t="s">
        <v>1197</v>
      </c>
      <c r="C424" t="s">
        <v>1337</v>
      </c>
      <c r="D424" t="s">
        <v>1338</v>
      </c>
      <c r="E424" t="s">
        <v>1339</v>
      </c>
      <c r="F424" t="s">
        <v>598</v>
      </c>
      <c r="G424" t="s">
        <v>38</v>
      </c>
      <c r="H424" t="s">
        <v>32</v>
      </c>
      <c r="I424">
        <v>363</v>
      </c>
      <c r="J424">
        <v>0</v>
      </c>
      <c r="K424">
        <v>6</v>
      </c>
      <c r="L424">
        <v>6</v>
      </c>
      <c r="M424">
        <v>1</v>
      </c>
      <c r="N424">
        <v>5</v>
      </c>
      <c r="O424" s="1">
        <v>43160</v>
      </c>
      <c r="P424" s="1">
        <v>43192</v>
      </c>
      <c r="S424">
        <v>2</v>
      </c>
      <c r="T424">
        <v>1</v>
      </c>
      <c r="U424">
        <v>2</v>
      </c>
      <c r="V424">
        <v>1</v>
      </c>
      <c r="W424">
        <v>4</v>
      </c>
      <c r="X424">
        <v>4</v>
      </c>
      <c r="Y424">
        <v>4</v>
      </c>
      <c r="Z424">
        <v>0</v>
      </c>
      <c r="AA424" t="s">
        <v>39</v>
      </c>
    </row>
    <row r="425" spans="1:27" x14ac:dyDescent="0.25">
      <c r="A425" t="s">
        <v>1197</v>
      </c>
      <c r="C425" t="s">
        <v>1340</v>
      </c>
      <c r="D425" t="s">
        <v>1341</v>
      </c>
      <c r="E425" t="s">
        <v>1342</v>
      </c>
      <c r="F425" t="s">
        <v>31</v>
      </c>
      <c r="G425" t="s">
        <v>32</v>
      </c>
      <c r="H425" t="s">
        <v>32</v>
      </c>
      <c r="I425">
        <v>141</v>
      </c>
      <c r="J425">
        <v>0</v>
      </c>
      <c r="K425">
        <v>2</v>
      </c>
      <c r="L425">
        <v>2</v>
      </c>
      <c r="M425">
        <v>0</v>
      </c>
      <c r="N425">
        <v>2</v>
      </c>
      <c r="O425" s="1">
        <v>43172</v>
      </c>
      <c r="P425" s="1">
        <v>43210</v>
      </c>
      <c r="S425">
        <v>0</v>
      </c>
      <c r="T425">
        <v>0</v>
      </c>
      <c r="U425">
        <v>0</v>
      </c>
      <c r="V425">
        <v>0</v>
      </c>
      <c r="W425">
        <v>2</v>
      </c>
      <c r="X425">
        <v>2</v>
      </c>
      <c r="Y425">
        <v>2</v>
      </c>
      <c r="Z425">
        <v>0</v>
      </c>
      <c r="AA425" t="s">
        <v>39</v>
      </c>
    </row>
    <row r="426" spans="1:27" x14ac:dyDescent="0.25">
      <c r="A426" t="s">
        <v>1197</v>
      </c>
      <c r="C426" t="s">
        <v>1343</v>
      </c>
      <c r="D426" t="s">
        <v>1344</v>
      </c>
      <c r="E426" t="s">
        <v>1345</v>
      </c>
      <c r="F426" t="s">
        <v>31</v>
      </c>
      <c r="G426" t="s">
        <v>32</v>
      </c>
      <c r="H426" t="s">
        <v>32</v>
      </c>
      <c r="I426">
        <v>476</v>
      </c>
      <c r="J426">
        <v>0</v>
      </c>
      <c r="K426">
        <v>1</v>
      </c>
      <c r="L426">
        <v>1</v>
      </c>
      <c r="M426">
        <v>0</v>
      </c>
      <c r="N426">
        <v>1</v>
      </c>
      <c r="O426" s="1">
        <v>43174</v>
      </c>
      <c r="P426" s="1">
        <v>43439</v>
      </c>
      <c r="Q426" s="1">
        <v>43601</v>
      </c>
      <c r="S426">
        <v>1</v>
      </c>
      <c r="T426">
        <v>1</v>
      </c>
      <c r="U426">
        <v>1</v>
      </c>
      <c r="V426">
        <v>1</v>
      </c>
      <c r="W426">
        <v>0</v>
      </c>
      <c r="X426">
        <v>0</v>
      </c>
      <c r="Y426">
        <v>0</v>
      </c>
      <c r="Z426">
        <v>0</v>
      </c>
      <c r="AA426" t="s">
        <v>103</v>
      </c>
    </row>
    <row r="427" spans="1:27" x14ac:dyDescent="0.25">
      <c r="A427" t="s">
        <v>1197</v>
      </c>
      <c r="C427" t="s">
        <v>1346</v>
      </c>
      <c r="D427" t="s">
        <v>1347</v>
      </c>
      <c r="E427" t="s">
        <v>1348</v>
      </c>
      <c r="F427" t="s">
        <v>31</v>
      </c>
      <c r="G427" t="s">
        <v>38</v>
      </c>
      <c r="H427" t="s">
        <v>32</v>
      </c>
      <c r="I427">
        <v>424</v>
      </c>
      <c r="J427">
        <v>0</v>
      </c>
      <c r="K427">
        <v>1</v>
      </c>
      <c r="L427">
        <v>1</v>
      </c>
      <c r="M427">
        <v>0</v>
      </c>
      <c r="N427">
        <v>1</v>
      </c>
      <c r="O427" s="1">
        <v>43194</v>
      </c>
      <c r="S427">
        <v>0</v>
      </c>
      <c r="T427">
        <v>0</v>
      </c>
      <c r="U427">
        <v>0</v>
      </c>
      <c r="V427">
        <v>0</v>
      </c>
      <c r="W427">
        <v>1</v>
      </c>
      <c r="X427">
        <v>1</v>
      </c>
      <c r="Y427">
        <v>0</v>
      </c>
      <c r="Z427">
        <v>1</v>
      </c>
      <c r="AA427" t="s">
        <v>33</v>
      </c>
    </row>
    <row r="428" spans="1:27" x14ac:dyDescent="0.25">
      <c r="A428" t="s">
        <v>1197</v>
      </c>
      <c r="C428" t="s">
        <v>1349</v>
      </c>
      <c r="D428" t="s">
        <v>1350</v>
      </c>
      <c r="E428" t="s">
        <v>1351</v>
      </c>
      <c r="F428" t="s">
        <v>31</v>
      </c>
      <c r="G428" t="s">
        <v>38</v>
      </c>
      <c r="H428" t="s">
        <v>32</v>
      </c>
      <c r="I428">
        <v>3331</v>
      </c>
      <c r="J428">
        <v>0</v>
      </c>
      <c r="K428">
        <v>6</v>
      </c>
      <c r="L428">
        <v>6</v>
      </c>
      <c r="M428">
        <v>0</v>
      </c>
      <c r="N428">
        <v>6</v>
      </c>
      <c r="O428" s="1">
        <v>43223</v>
      </c>
      <c r="S428">
        <v>0</v>
      </c>
      <c r="T428">
        <v>0</v>
      </c>
      <c r="U428">
        <v>0</v>
      </c>
      <c r="V428">
        <v>0</v>
      </c>
      <c r="W428">
        <v>6</v>
      </c>
      <c r="X428">
        <v>6</v>
      </c>
      <c r="Y428">
        <v>0</v>
      </c>
      <c r="Z428">
        <v>6</v>
      </c>
      <c r="AA428" t="s">
        <v>33</v>
      </c>
    </row>
    <row r="429" spans="1:27" x14ac:dyDescent="0.25">
      <c r="A429" t="s">
        <v>1197</v>
      </c>
      <c r="C429" t="s">
        <v>1352</v>
      </c>
      <c r="D429" t="s">
        <v>1353</v>
      </c>
      <c r="E429" t="s">
        <v>1354</v>
      </c>
      <c r="F429" t="s">
        <v>31</v>
      </c>
      <c r="G429" t="s">
        <v>32</v>
      </c>
      <c r="H429" t="s">
        <v>32</v>
      </c>
      <c r="I429">
        <v>2870</v>
      </c>
      <c r="J429">
        <v>0</v>
      </c>
      <c r="K429">
        <v>3</v>
      </c>
      <c r="L429">
        <v>3</v>
      </c>
      <c r="M429">
        <v>0</v>
      </c>
      <c r="N429">
        <v>3</v>
      </c>
      <c r="O429" s="1">
        <v>43230</v>
      </c>
      <c r="S429">
        <v>0</v>
      </c>
      <c r="T429">
        <v>0</v>
      </c>
      <c r="U429">
        <v>0</v>
      </c>
      <c r="V429">
        <v>0</v>
      </c>
      <c r="W429">
        <v>3</v>
      </c>
      <c r="X429">
        <v>3</v>
      </c>
      <c r="Y429">
        <v>0</v>
      </c>
      <c r="Z429">
        <v>3</v>
      </c>
      <c r="AA429" t="s">
        <v>33</v>
      </c>
    </row>
    <row r="430" spans="1:27" x14ac:dyDescent="0.25">
      <c r="A430" t="s">
        <v>1197</v>
      </c>
      <c r="C430" t="s">
        <v>1355</v>
      </c>
      <c r="D430" t="s">
        <v>1356</v>
      </c>
      <c r="E430" t="s">
        <v>1357</v>
      </c>
      <c r="F430" t="s">
        <v>31</v>
      </c>
      <c r="G430" t="s">
        <v>32</v>
      </c>
      <c r="H430" t="s">
        <v>32</v>
      </c>
      <c r="I430">
        <v>1346</v>
      </c>
      <c r="J430">
        <v>0</v>
      </c>
      <c r="K430">
        <v>6</v>
      </c>
      <c r="L430">
        <v>6</v>
      </c>
      <c r="M430">
        <v>0</v>
      </c>
      <c r="N430">
        <v>6</v>
      </c>
      <c r="O430" s="1">
        <v>43258</v>
      </c>
      <c r="S430">
        <v>0</v>
      </c>
      <c r="T430">
        <v>0</v>
      </c>
      <c r="U430">
        <v>0</v>
      </c>
      <c r="V430">
        <v>0</v>
      </c>
      <c r="W430">
        <v>6</v>
      </c>
      <c r="X430">
        <v>6</v>
      </c>
      <c r="Y430">
        <v>0</v>
      </c>
      <c r="Z430">
        <v>6</v>
      </c>
      <c r="AA430" t="s">
        <v>33</v>
      </c>
    </row>
    <row r="431" spans="1:27" x14ac:dyDescent="0.25">
      <c r="A431" t="s">
        <v>1197</v>
      </c>
      <c r="C431" t="s">
        <v>1358</v>
      </c>
      <c r="D431" t="s">
        <v>1359</v>
      </c>
      <c r="E431" t="s">
        <v>1360</v>
      </c>
      <c r="F431" t="s">
        <v>85</v>
      </c>
      <c r="G431" t="s">
        <v>38</v>
      </c>
      <c r="H431" t="s">
        <v>32</v>
      </c>
      <c r="I431">
        <v>28</v>
      </c>
      <c r="J431">
        <v>0</v>
      </c>
      <c r="K431">
        <v>1</v>
      </c>
      <c r="L431">
        <v>1</v>
      </c>
      <c r="M431">
        <v>0</v>
      </c>
      <c r="N431">
        <v>1</v>
      </c>
      <c r="O431" s="1">
        <v>43284</v>
      </c>
      <c r="S431">
        <v>0</v>
      </c>
      <c r="T431">
        <v>0</v>
      </c>
      <c r="U431">
        <v>0</v>
      </c>
      <c r="V431">
        <v>0</v>
      </c>
      <c r="W431">
        <v>1</v>
      </c>
      <c r="X431">
        <v>1</v>
      </c>
      <c r="Y431">
        <v>0</v>
      </c>
      <c r="Z431">
        <v>1</v>
      </c>
      <c r="AA431" t="s">
        <v>33</v>
      </c>
    </row>
    <row r="432" spans="1:27" x14ac:dyDescent="0.25">
      <c r="A432" t="s">
        <v>1197</v>
      </c>
      <c r="C432" t="s">
        <v>1361</v>
      </c>
      <c r="D432" t="s">
        <v>1362</v>
      </c>
      <c r="E432" t="s">
        <v>1363</v>
      </c>
      <c r="F432" t="s">
        <v>85</v>
      </c>
      <c r="G432" t="s">
        <v>38</v>
      </c>
      <c r="H432" t="s">
        <v>32</v>
      </c>
      <c r="I432">
        <v>121</v>
      </c>
      <c r="J432">
        <v>0</v>
      </c>
      <c r="K432">
        <v>1</v>
      </c>
      <c r="L432">
        <v>1</v>
      </c>
      <c r="M432">
        <v>0</v>
      </c>
      <c r="N432">
        <v>1</v>
      </c>
      <c r="O432" s="1">
        <v>43287</v>
      </c>
      <c r="P432" s="1">
        <v>43802</v>
      </c>
      <c r="Q432" s="1">
        <v>43802</v>
      </c>
      <c r="S432">
        <v>1</v>
      </c>
      <c r="T432">
        <v>1</v>
      </c>
      <c r="U432">
        <v>1</v>
      </c>
      <c r="V432">
        <v>1</v>
      </c>
      <c r="W432">
        <v>0</v>
      </c>
      <c r="X432">
        <v>0</v>
      </c>
      <c r="Y432">
        <v>0</v>
      </c>
      <c r="Z432">
        <v>0</v>
      </c>
      <c r="AA432" t="s">
        <v>103</v>
      </c>
    </row>
    <row r="433" spans="1:27" ht="60" x14ac:dyDescent="0.25">
      <c r="A433" t="s">
        <v>1197</v>
      </c>
      <c r="C433" t="s">
        <v>1364</v>
      </c>
      <c r="D433" s="2" t="s">
        <v>1365</v>
      </c>
      <c r="E433" t="s">
        <v>1366</v>
      </c>
      <c r="F433" t="s">
        <v>46</v>
      </c>
      <c r="G433" t="s">
        <v>32</v>
      </c>
      <c r="H433" t="s">
        <v>32</v>
      </c>
      <c r="I433">
        <v>75</v>
      </c>
      <c r="J433">
        <v>0</v>
      </c>
      <c r="K433">
        <v>2</v>
      </c>
      <c r="L433">
        <v>2</v>
      </c>
      <c r="M433">
        <v>1</v>
      </c>
      <c r="N433">
        <v>1</v>
      </c>
      <c r="O433" s="1">
        <v>43291</v>
      </c>
      <c r="S433">
        <v>0</v>
      </c>
      <c r="T433">
        <v>0</v>
      </c>
      <c r="U433">
        <v>0</v>
      </c>
      <c r="V433">
        <v>0</v>
      </c>
      <c r="W433">
        <v>2</v>
      </c>
      <c r="X433">
        <v>1</v>
      </c>
      <c r="Y433">
        <v>0</v>
      </c>
      <c r="Z433">
        <v>2</v>
      </c>
      <c r="AA433" t="s">
        <v>33</v>
      </c>
    </row>
    <row r="434" spans="1:27" x14ac:dyDescent="0.25">
      <c r="A434" t="s">
        <v>1197</v>
      </c>
      <c r="C434" t="s">
        <v>1367</v>
      </c>
      <c r="D434" t="s">
        <v>1368</v>
      </c>
      <c r="E434" t="s">
        <v>1369</v>
      </c>
      <c r="F434" t="s">
        <v>85</v>
      </c>
      <c r="G434" t="s">
        <v>38</v>
      </c>
      <c r="H434" t="s">
        <v>32</v>
      </c>
      <c r="I434">
        <v>318</v>
      </c>
      <c r="J434">
        <v>0</v>
      </c>
      <c r="K434">
        <v>6</v>
      </c>
      <c r="L434">
        <v>6</v>
      </c>
      <c r="M434">
        <v>0</v>
      </c>
      <c r="N434">
        <v>6</v>
      </c>
      <c r="O434" s="1">
        <v>43313</v>
      </c>
      <c r="S434">
        <v>0</v>
      </c>
      <c r="T434">
        <v>0</v>
      </c>
      <c r="U434">
        <v>0</v>
      </c>
      <c r="V434">
        <v>0</v>
      </c>
      <c r="W434">
        <v>6</v>
      </c>
      <c r="X434">
        <v>6</v>
      </c>
      <c r="Y434">
        <v>0</v>
      </c>
      <c r="Z434">
        <v>6</v>
      </c>
      <c r="AA434" t="s">
        <v>33</v>
      </c>
    </row>
    <row r="435" spans="1:27" x14ac:dyDescent="0.25">
      <c r="A435" t="s">
        <v>1197</v>
      </c>
      <c r="C435" t="s">
        <v>1370</v>
      </c>
      <c r="D435" t="s">
        <v>1371</v>
      </c>
      <c r="E435" t="s">
        <v>1372</v>
      </c>
      <c r="F435" t="s">
        <v>85</v>
      </c>
      <c r="G435" t="s">
        <v>38</v>
      </c>
      <c r="H435" t="s">
        <v>32</v>
      </c>
      <c r="I435">
        <v>171</v>
      </c>
      <c r="J435">
        <v>0</v>
      </c>
      <c r="K435">
        <v>2</v>
      </c>
      <c r="L435">
        <v>2</v>
      </c>
      <c r="M435">
        <v>0</v>
      </c>
      <c r="N435">
        <v>2</v>
      </c>
      <c r="O435" s="1">
        <v>43315</v>
      </c>
      <c r="S435">
        <v>0</v>
      </c>
      <c r="T435">
        <v>0</v>
      </c>
      <c r="U435">
        <v>0</v>
      </c>
      <c r="V435">
        <v>0</v>
      </c>
      <c r="W435">
        <v>2</v>
      </c>
      <c r="X435">
        <v>2</v>
      </c>
      <c r="Y435">
        <v>0</v>
      </c>
      <c r="Z435">
        <v>2</v>
      </c>
      <c r="AA435" t="s">
        <v>33</v>
      </c>
    </row>
    <row r="436" spans="1:27" x14ac:dyDescent="0.25">
      <c r="A436" t="s">
        <v>1197</v>
      </c>
      <c r="C436" t="s">
        <v>1373</v>
      </c>
      <c r="D436" t="s">
        <v>1374</v>
      </c>
      <c r="E436" t="s">
        <v>1375</v>
      </c>
      <c r="F436" t="s">
        <v>31</v>
      </c>
      <c r="G436" t="s">
        <v>38</v>
      </c>
      <c r="H436" t="s">
        <v>32</v>
      </c>
      <c r="I436">
        <v>200</v>
      </c>
      <c r="J436">
        <v>0</v>
      </c>
      <c r="K436">
        <v>2</v>
      </c>
      <c r="L436">
        <v>2</v>
      </c>
      <c r="M436">
        <v>0</v>
      </c>
      <c r="N436">
        <v>2</v>
      </c>
      <c r="O436" s="1">
        <v>43381</v>
      </c>
      <c r="S436">
        <v>0</v>
      </c>
      <c r="T436">
        <v>0</v>
      </c>
      <c r="U436">
        <v>0</v>
      </c>
      <c r="V436">
        <v>0</v>
      </c>
      <c r="W436">
        <v>2</v>
      </c>
      <c r="X436">
        <v>2</v>
      </c>
      <c r="Y436">
        <v>0</v>
      </c>
      <c r="Z436">
        <v>2</v>
      </c>
      <c r="AA436" t="s">
        <v>33</v>
      </c>
    </row>
    <row r="437" spans="1:27" x14ac:dyDescent="0.25">
      <c r="A437" t="s">
        <v>1197</v>
      </c>
      <c r="C437" t="s">
        <v>1376</v>
      </c>
      <c r="D437" t="s">
        <v>1377</v>
      </c>
      <c r="E437" t="s">
        <v>1378</v>
      </c>
      <c r="F437" t="s">
        <v>85</v>
      </c>
      <c r="G437" t="s">
        <v>38</v>
      </c>
      <c r="H437" t="s">
        <v>32</v>
      </c>
      <c r="I437">
        <v>109</v>
      </c>
      <c r="J437">
        <v>0</v>
      </c>
      <c r="K437">
        <v>2</v>
      </c>
      <c r="L437">
        <v>2</v>
      </c>
      <c r="M437">
        <v>0</v>
      </c>
      <c r="N437">
        <v>2</v>
      </c>
      <c r="O437" s="1">
        <v>43390</v>
      </c>
      <c r="P437" s="1">
        <v>43746</v>
      </c>
      <c r="S437">
        <v>0</v>
      </c>
      <c r="T437">
        <v>0</v>
      </c>
      <c r="U437">
        <v>0</v>
      </c>
      <c r="V437">
        <v>0</v>
      </c>
      <c r="W437">
        <v>2</v>
      </c>
      <c r="X437">
        <v>2</v>
      </c>
      <c r="Y437">
        <v>2</v>
      </c>
      <c r="Z437">
        <v>0</v>
      </c>
      <c r="AA437" t="s">
        <v>39</v>
      </c>
    </row>
    <row r="438" spans="1:27" x14ac:dyDescent="0.25">
      <c r="A438" t="s">
        <v>1197</v>
      </c>
      <c r="C438" t="s">
        <v>1379</v>
      </c>
      <c r="D438" t="s">
        <v>1380</v>
      </c>
      <c r="E438" t="s">
        <v>1381</v>
      </c>
      <c r="F438" t="s">
        <v>85</v>
      </c>
      <c r="G438" t="s">
        <v>38</v>
      </c>
      <c r="H438" t="s">
        <v>32</v>
      </c>
      <c r="I438">
        <v>125</v>
      </c>
      <c r="J438">
        <v>0</v>
      </c>
      <c r="K438">
        <v>2</v>
      </c>
      <c r="L438">
        <v>2</v>
      </c>
      <c r="M438">
        <v>0</v>
      </c>
      <c r="N438">
        <v>2</v>
      </c>
      <c r="O438" s="1">
        <v>43404</v>
      </c>
      <c r="S438">
        <v>0</v>
      </c>
      <c r="T438">
        <v>0</v>
      </c>
      <c r="U438">
        <v>0</v>
      </c>
      <c r="V438">
        <v>0</v>
      </c>
      <c r="W438">
        <v>2</v>
      </c>
      <c r="X438">
        <v>2</v>
      </c>
      <c r="Y438">
        <v>0</v>
      </c>
      <c r="Z438">
        <v>2</v>
      </c>
      <c r="AA438" t="s">
        <v>33</v>
      </c>
    </row>
    <row r="439" spans="1:27" ht="75" x14ac:dyDescent="0.25">
      <c r="A439" t="s">
        <v>1197</v>
      </c>
      <c r="C439" t="s">
        <v>1382</v>
      </c>
      <c r="D439" s="2" t="s">
        <v>1383</v>
      </c>
      <c r="E439" t="s">
        <v>1384</v>
      </c>
      <c r="F439" t="s">
        <v>85</v>
      </c>
      <c r="G439" t="s">
        <v>38</v>
      </c>
      <c r="H439" t="s">
        <v>32</v>
      </c>
      <c r="I439">
        <v>472</v>
      </c>
      <c r="J439">
        <v>0</v>
      </c>
      <c r="K439">
        <v>12</v>
      </c>
      <c r="L439">
        <v>12</v>
      </c>
      <c r="M439">
        <v>0</v>
      </c>
      <c r="N439">
        <v>12</v>
      </c>
      <c r="O439" s="1">
        <v>43411</v>
      </c>
      <c r="P439" s="1">
        <v>43360</v>
      </c>
      <c r="Q439" s="1">
        <v>43878</v>
      </c>
      <c r="S439">
        <v>12</v>
      </c>
      <c r="T439">
        <v>12</v>
      </c>
      <c r="U439">
        <v>12</v>
      </c>
      <c r="V439">
        <v>12</v>
      </c>
      <c r="W439">
        <v>0</v>
      </c>
      <c r="X439">
        <v>0</v>
      </c>
      <c r="Y439">
        <v>0</v>
      </c>
      <c r="Z439">
        <v>0</v>
      </c>
      <c r="AA439" t="s">
        <v>103</v>
      </c>
    </row>
    <row r="440" spans="1:27" x14ac:dyDescent="0.25">
      <c r="A440" t="s">
        <v>1197</v>
      </c>
      <c r="C440" t="s">
        <v>1385</v>
      </c>
      <c r="D440" t="s">
        <v>1386</v>
      </c>
      <c r="E440" t="s">
        <v>1387</v>
      </c>
      <c r="F440" t="s">
        <v>85</v>
      </c>
      <c r="G440" t="s">
        <v>38</v>
      </c>
      <c r="H440" t="s">
        <v>32</v>
      </c>
      <c r="I440">
        <v>707</v>
      </c>
      <c r="J440">
        <v>0</v>
      </c>
      <c r="K440">
        <v>28</v>
      </c>
      <c r="L440">
        <v>28</v>
      </c>
      <c r="M440">
        <v>0</v>
      </c>
      <c r="N440">
        <v>28</v>
      </c>
      <c r="O440" s="1">
        <v>43420</v>
      </c>
      <c r="S440">
        <v>0</v>
      </c>
      <c r="T440">
        <v>0</v>
      </c>
      <c r="U440">
        <v>0</v>
      </c>
      <c r="V440">
        <v>0</v>
      </c>
      <c r="W440">
        <v>28</v>
      </c>
      <c r="X440">
        <v>28</v>
      </c>
      <c r="Y440">
        <v>0</v>
      </c>
      <c r="Z440">
        <v>28</v>
      </c>
      <c r="AA440" t="s">
        <v>33</v>
      </c>
    </row>
    <row r="441" spans="1:27" x14ac:dyDescent="0.25">
      <c r="A441" t="s">
        <v>1197</v>
      </c>
      <c r="C441" t="s">
        <v>1388</v>
      </c>
      <c r="D441" t="s">
        <v>1389</v>
      </c>
      <c r="E441" t="s">
        <v>1390</v>
      </c>
      <c r="F441" t="s">
        <v>85</v>
      </c>
      <c r="G441" t="s">
        <v>38</v>
      </c>
      <c r="H441" t="s">
        <v>32</v>
      </c>
      <c r="I441">
        <v>106</v>
      </c>
      <c r="J441">
        <v>0</v>
      </c>
      <c r="K441">
        <v>1</v>
      </c>
      <c r="L441">
        <v>1</v>
      </c>
      <c r="M441">
        <v>0</v>
      </c>
      <c r="N441">
        <v>1</v>
      </c>
      <c r="O441" s="1">
        <v>43444</v>
      </c>
      <c r="S441">
        <v>0</v>
      </c>
      <c r="T441">
        <v>0</v>
      </c>
      <c r="U441">
        <v>0</v>
      </c>
      <c r="V441">
        <v>0</v>
      </c>
      <c r="W441">
        <v>1</v>
      </c>
      <c r="X441">
        <v>1</v>
      </c>
      <c r="Y441">
        <v>0</v>
      </c>
      <c r="Z441">
        <v>1</v>
      </c>
      <c r="AA441" t="s">
        <v>33</v>
      </c>
    </row>
    <row r="442" spans="1:27" x14ac:dyDescent="0.25">
      <c r="A442" t="s">
        <v>1197</v>
      </c>
      <c r="C442" t="s">
        <v>1391</v>
      </c>
      <c r="D442" t="s">
        <v>1392</v>
      </c>
      <c r="E442" t="s">
        <v>1393</v>
      </c>
      <c r="F442" t="s">
        <v>31</v>
      </c>
      <c r="G442" t="s">
        <v>38</v>
      </c>
      <c r="H442" t="s">
        <v>32</v>
      </c>
      <c r="I442">
        <v>380</v>
      </c>
      <c r="J442">
        <v>0</v>
      </c>
      <c r="K442">
        <v>4</v>
      </c>
      <c r="L442">
        <v>4</v>
      </c>
      <c r="M442">
        <v>0</v>
      </c>
      <c r="N442">
        <v>4</v>
      </c>
      <c r="O442" s="1">
        <v>43448</v>
      </c>
      <c r="S442">
        <v>0</v>
      </c>
      <c r="T442">
        <v>0</v>
      </c>
      <c r="U442">
        <v>0</v>
      </c>
      <c r="V442">
        <v>0</v>
      </c>
      <c r="W442">
        <v>4</v>
      </c>
      <c r="X442">
        <v>4</v>
      </c>
      <c r="Y442">
        <v>0</v>
      </c>
      <c r="Z442">
        <v>4</v>
      </c>
      <c r="AA442" t="s">
        <v>33</v>
      </c>
    </row>
    <row r="443" spans="1:27" x14ac:dyDescent="0.25">
      <c r="A443" t="s">
        <v>1197</v>
      </c>
      <c r="C443" t="s">
        <v>1394</v>
      </c>
      <c r="D443" t="s">
        <v>1395</v>
      </c>
      <c r="E443" t="s">
        <v>1396</v>
      </c>
      <c r="F443" t="s">
        <v>85</v>
      </c>
      <c r="G443" t="s">
        <v>38</v>
      </c>
      <c r="H443" t="s">
        <v>32</v>
      </c>
      <c r="I443">
        <v>208</v>
      </c>
      <c r="J443">
        <v>0</v>
      </c>
      <c r="K443">
        <v>5</v>
      </c>
      <c r="L443">
        <v>5</v>
      </c>
      <c r="M443">
        <v>0</v>
      </c>
      <c r="N443">
        <v>5</v>
      </c>
      <c r="O443" s="1">
        <v>43487</v>
      </c>
      <c r="S443">
        <v>0</v>
      </c>
      <c r="T443">
        <v>0</v>
      </c>
      <c r="U443">
        <v>0</v>
      </c>
      <c r="V443">
        <v>0</v>
      </c>
      <c r="W443">
        <v>5</v>
      </c>
      <c r="X443">
        <v>5</v>
      </c>
      <c r="Y443">
        <v>0</v>
      </c>
      <c r="Z443">
        <v>5</v>
      </c>
      <c r="AA443" t="s">
        <v>33</v>
      </c>
    </row>
    <row r="444" spans="1:27" x14ac:dyDescent="0.25">
      <c r="A444" t="s">
        <v>1197</v>
      </c>
      <c r="C444" t="s">
        <v>1397</v>
      </c>
      <c r="D444" t="s">
        <v>1398</v>
      </c>
      <c r="E444" t="s">
        <v>1399</v>
      </c>
      <c r="F444" t="s">
        <v>85</v>
      </c>
      <c r="G444" t="s">
        <v>38</v>
      </c>
      <c r="H444" t="s">
        <v>32</v>
      </c>
      <c r="I444">
        <v>554</v>
      </c>
      <c r="J444">
        <v>0</v>
      </c>
      <c r="K444">
        <v>3</v>
      </c>
      <c r="L444">
        <v>3</v>
      </c>
      <c r="M444">
        <v>0</v>
      </c>
      <c r="N444">
        <v>3</v>
      </c>
      <c r="O444" s="1">
        <v>43489</v>
      </c>
      <c r="P444" s="1">
        <v>43713</v>
      </c>
      <c r="Q444" s="1">
        <v>43802</v>
      </c>
      <c r="S444">
        <v>3</v>
      </c>
      <c r="T444">
        <v>3</v>
      </c>
      <c r="U444">
        <v>3</v>
      </c>
      <c r="V444">
        <v>3</v>
      </c>
      <c r="W444">
        <v>0</v>
      </c>
      <c r="X444">
        <v>0</v>
      </c>
      <c r="Y444">
        <v>0</v>
      </c>
      <c r="Z444">
        <v>0</v>
      </c>
      <c r="AA444" t="s">
        <v>103</v>
      </c>
    </row>
    <row r="445" spans="1:27" x14ac:dyDescent="0.25">
      <c r="A445" t="s">
        <v>1197</v>
      </c>
      <c r="C445" t="s">
        <v>1400</v>
      </c>
      <c r="D445" t="s">
        <v>1401</v>
      </c>
      <c r="E445" t="s">
        <v>1402</v>
      </c>
      <c r="F445" t="s">
        <v>31</v>
      </c>
      <c r="G445" t="s">
        <v>38</v>
      </c>
      <c r="H445" t="s">
        <v>32</v>
      </c>
      <c r="I445">
        <v>435</v>
      </c>
      <c r="J445">
        <v>0</v>
      </c>
      <c r="K445">
        <v>1</v>
      </c>
      <c r="L445">
        <v>1</v>
      </c>
      <c r="M445">
        <v>0</v>
      </c>
      <c r="N445">
        <v>1</v>
      </c>
      <c r="O445" s="1">
        <v>43496</v>
      </c>
      <c r="P445" s="1">
        <v>43804</v>
      </c>
      <c r="Q445" s="1">
        <v>43804</v>
      </c>
      <c r="S445">
        <v>1</v>
      </c>
      <c r="T445">
        <v>1</v>
      </c>
      <c r="U445">
        <v>1</v>
      </c>
      <c r="V445">
        <v>1</v>
      </c>
      <c r="W445">
        <v>0</v>
      </c>
      <c r="X445">
        <v>0</v>
      </c>
      <c r="Y445">
        <v>0</v>
      </c>
      <c r="Z445">
        <v>0</v>
      </c>
      <c r="AA445" t="s">
        <v>103</v>
      </c>
    </row>
    <row r="446" spans="1:27" x14ac:dyDescent="0.25">
      <c r="A446" t="s">
        <v>1197</v>
      </c>
      <c r="C446" t="s">
        <v>1403</v>
      </c>
      <c r="D446" t="s">
        <v>1404</v>
      </c>
      <c r="E446" t="s">
        <v>1405</v>
      </c>
      <c r="F446" t="s">
        <v>31</v>
      </c>
      <c r="G446" t="s">
        <v>38</v>
      </c>
      <c r="H446" t="s">
        <v>32</v>
      </c>
      <c r="I446">
        <v>895</v>
      </c>
      <c r="J446">
        <v>0</v>
      </c>
      <c r="K446">
        <v>1</v>
      </c>
      <c r="L446">
        <v>1</v>
      </c>
      <c r="M446">
        <v>0</v>
      </c>
      <c r="N446">
        <v>1</v>
      </c>
      <c r="O446" s="1">
        <v>43503</v>
      </c>
      <c r="P446" s="1">
        <v>42856</v>
      </c>
      <c r="S446">
        <v>0</v>
      </c>
      <c r="T446">
        <v>0</v>
      </c>
      <c r="U446">
        <v>0</v>
      </c>
      <c r="V446">
        <v>0</v>
      </c>
      <c r="W446">
        <v>1</v>
      </c>
      <c r="X446">
        <v>1</v>
      </c>
      <c r="Y446">
        <v>1</v>
      </c>
      <c r="Z446">
        <v>0</v>
      </c>
      <c r="AA446" t="s">
        <v>39</v>
      </c>
    </row>
    <row r="447" spans="1:27" x14ac:dyDescent="0.25">
      <c r="A447" t="s">
        <v>1197</v>
      </c>
      <c r="C447" t="s">
        <v>1406</v>
      </c>
      <c r="D447" t="s">
        <v>1407</v>
      </c>
      <c r="E447" t="s">
        <v>1408</v>
      </c>
      <c r="F447" t="s">
        <v>85</v>
      </c>
      <c r="G447" t="s">
        <v>38</v>
      </c>
      <c r="H447" t="s">
        <v>32</v>
      </c>
      <c r="I447">
        <v>165</v>
      </c>
      <c r="J447">
        <v>0</v>
      </c>
      <c r="K447">
        <v>2</v>
      </c>
      <c r="L447">
        <v>2</v>
      </c>
      <c r="M447">
        <v>0</v>
      </c>
      <c r="N447">
        <v>2</v>
      </c>
      <c r="O447" s="1">
        <v>43525</v>
      </c>
      <c r="S447">
        <v>0</v>
      </c>
      <c r="T447">
        <v>0</v>
      </c>
      <c r="U447">
        <v>0</v>
      </c>
      <c r="V447">
        <v>0</v>
      </c>
      <c r="W447">
        <v>2</v>
      </c>
      <c r="X447">
        <v>2</v>
      </c>
      <c r="Y447">
        <v>0</v>
      </c>
      <c r="Z447">
        <v>2</v>
      </c>
      <c r="AA447" t="s">
        <v>33</v>
      </c>
    </row>
    <row r="448" spans="1:27" x14ac:dyDescent="0.25">
      <c r="A448" t="s">
        <v>1197</v>
      </c>
      <c r="C448" t="s">
        <v>1409</v>
      </c>
      <c r="D448" t="s">
        <v>1410</v>
      </c>
      <c r="E448" t="s">
        <v>1081</v>
      </c>
      <c r="F448" t="s">
        <v>31</v>
      </c>
      <c r="G448" t="s">
        <v>38</v>
      </c>
      <c r="H448" t="s">
        <v>32</v>
      </c>
      <c r="I448">
        <v>6764</v>
      </c>
      <c r="J448">
        <v>0</v>
      </c>
      <c r="K448">
        <v>8</v>
      </c>
      <c r="L448">
        <v>8</v>
      </c>
      <c r="M448">
        <v>0</v>
      </c>
      <c r="N448">
        <v>8</v>
      </c>
      <c r="O448" s="1">
        <v>43539</v>
      </c>
      <c r="S448">
        <v>0</v>
      </c>
      <c r="T448">
        <v>0</v>
      </c>
      <c r="U448">
        <v>0</v>
      </c>
      <c r="V448">
        <v>0</v>
      </c>
      <c r="W448">
        <v>8</v>
      </c>
      <c r="X448">
        <v>8</v>
      </c>
      <c r="Y448">
        <v>0</v>
      </c>
      <c r="Z448">
        <v>8</v>
      </c>
      <c r="AA448" t="s">
        <v>33</v>
      </c>
    </row>
    <row r="449" spans="1:27" x14ac:dyDescent="0.25">
      <c r="A449" t="s">
        <v>1197</v>
      </c>
      <c r="C449" t="s">
        <v>1411</v>
      </c>
      <c r="D449" t="s">
        <v>1412</v>
      </c>
      <c r="E449" t="s">
        <v>1413</v>
      </c>
      <c r="F449" t="s">
        <v>31</v>
      </c>
      <c r="G449" t="s">
        <v>32</v>
      </c>
      <c r="H449" t="s">
        <v>32</v>
      </c>
      <c r="I449">
        <v>258</v>
      </c>
      <c r="J449">
        <v>0</v>
      </c>
      <c r="K449">
        <v>1</v>
      </c>
      <c r="L449">
        <v>1</v>
      </c>
      <c r="M449">
        <v>0</v>
      </c>
      <c r="N449">
        <v>1</v>
      </c>
      <c r="O449" s="1">
        <v>43550</v>
      </c>
      <c r="S449">
        <v>0</v>
      </c>
      <c r="T449">
        <v>0</v>
      </c>
      <c r="U449">
        <v>0</v>
      </c>
      <c r="V449">
        <v>0</v>
      </c>
      <c r="W449">
        <v>1</v>
      </c>
      <c r="X449">
        <v>1</v>
      </c>
      <c r="Y449">
        <v>0</v>
      </c>
      <c r="Z449">
        <v>1</v>
      </c>
      <c r="AA449" t="s">
        <v>33</v>
      </c>
    </row>
    <row r="450" spans="1:27" x14ac:dyDescent="0.25">
      <c r="A450" t="s">
        <v>1197</v>
      </c>
      <c r="C450" t="s">
        <v>1414</v>
      </c>
      <c r="D450" t="s">
        <v>1415</v>
      </c>
      <c r="E450" t="s">
        <v>1416</v>
      </c>
      <c r="F450" t="s">
        <v>85</v>
      </c>
      <c r="G450" t="s">
        <v>38</v>
      </c>
      <c r="H450" t="s">
        <v>32</v>
      </c>
      <c r="I450">
        <v>258</v>
      </c>
      <c r="J450">
        <v>0</v>
      </c>
      <c r="K450">
        <v>3</v>
      </c>
      <c r="L450">
        <v>3</v>
      </c>
      <c r="M450">
        <v>0</v>
      </c>
      <c r="N450">
        <v>3</v>
      </c>
      <c r="O450" s="1">
        <v>43560</v>
      </c>
      <c r="S450">
        <v>0</v>
      </c>
      <c r="T450">
        <v>0</v>
      </c>
      <c r="U450">
        <v>0</v>
      </c>
      <c r="V450">
        <v>0</v>
      </c>
      <c r="W450">
        <v>3</v>
      </c>
      <c r="X450">
        <v>3</v>
      </c>
      <c r="Y450">
        <v>0</v>
      </c>
      <c r="Z450">
        <v>3</v>
      </c>
      <c r="AA450" t="s">
        <v>33</v>
      </c>
    </row>
    <row r="451" spans="1:27" x14ac:dyDescent="0.25">
      <c r="A451" t="s">
        <v>1197</v>
      </c>
      <c r="C451" t="s">
        <v>1417</v>
      </c>
      <c r="D451" t="s">
        <v>1418</v>
      </c>
      <c r="E451" t="s">
        <v>1419</v>
      </c>
      <c r="F451" t="s">
        <v>31</v>
      </c>
      <c r="G451" t="s">
        <v>32</v>
      </c>
      <c r="H451" t="s">
        <v>32</v>
      </c>
      <c r="I451">
        <v>940</v>
      </c>
      <c r="J451">
        <v>0</v>
      </c>
      <c r="K451">
        <v>1</v>
      </c>
      <c r="L451">
        <v>1</v>
      </c>
      <c r="M451">
        <v>0</v>
      </c>
      <c r="N451">
        <v>1</v>
      </c>
      <c r="O451" s="1">
        <v>43565</v>
      </c>
      <c r="P451" s="1">
        <v>43691</v>
      </c>
      <c r="S451">
        <v>0</v>
      </c>
      <c r="T451">
        <v>0</v>
      </c>
      <c r="U451">
        <v>0</v>
      </c>
      <c r="V451">
        <v>0</v>
      </c>
      <c r="W451">
        <v>1</v>
      </c>
      <c r="X451">
        <v>1</v>
      </c>
      <c r="Y451">
        <v>1</v>
      </c>
      <c r="Z451">
        <v>0</v>
      </c>
      <c r="AA451" t="s">
        <v>39</v>
      </c>
    </row>
    <row r="452" spans="1:27" x14ac:dyDescent="0.25">
      <c r="A452" t="s">
        <v>1197</v>
      </c>
      <c r="C452" t="s">
        <v>1420</v>
      </c>
      <c r="D452" t="s">
        <v>1421</v>
      </c>
      <c r="E452" t="s">
        <v>1422</v>
      </c>
      <c r="F452" t="s">
        <v>85</v>
      </c>
      <c r="G452" t="s">
        <v>38</v>
      </c>
      <c r="H452" t="s">
        <v>32</v>
      </c>
      <c r="I452">
        <v>0</v>
      </c>
      <c r="J452">
        <v>0</v>
      </c>
      <c r="K452">
        <v>6</v>
      </c>
      <c r="L452">
        <v>6</v>
      </c>
      <c r="M452">
        <v>3</v>
      </c>
      <c r="N452">
        <v>3</v>
      </c>
      <c r="O452" s="1">
        <v>43565</v>
      </c>
      <c r="P452" s="1">
        <v>43566</v>
      </c>
      <c r="Q452" s="1">
        <v>43710</v>
      </c>
      <c r="S452">
        <v>6</v>
      </c>
      <c r="T452">
        <v>3</v>
      </c>
      <c r="U452">
        <v>6</v>
      </c>
      <c r="V452">
        <v>3</v>
      </c>
      <c r="W452">
        <v>0</v>
      </c>
      <c r="X452">
        <v>0</v>
      </c>
      <c r="Y452">
        <v>0</v>
      </c>
      <c r="Z452">
        <v>0</v>
      </c>
      <c r="AA452" t="s">
        <v>103</v>
      </c>
    </row>
    <row r="453" spans="1:27" ht="60" x14ac:dyDescent="0.25">
      <c r="A453" t="s">
        <v>1197</v>
      </c>
      <c r="C453" t="s">
        <v>1423</v>
      </c>
      <c r="D453" s="2" t="s">
        <v>1424</v>
      </c>
      <c r="E453" t="s">
        <v>1425</v>
      </c>
      <c r="F453" t="s">
        <v>85</v>
      </c>
      <c r="G453" t="s">
        <v>38</v>
      </c>
      <c r="H453" t="s">
        <v>32</v>
      </c>
      <c r="I453">
        <v>141</v>
      </c>
      <c r="J453">
        <v>0</v>
      </c>
      <c r="K453">
        <v>1</v>
      </c>
      <c r="L453">
        <v>1</v>
      </c>
      <c r="M453">
        <v>0</v>
      </c>
      <c r="N453">
        <v>1</v>
      </c>
      <c r="O453" s="1">
        <v>43566</v>
      </c>
      <c r="P453" s="1">
        <v>43425</v>
      </c>
      <c r="S453">
        <v>0</v>
      </c>
      <c r="T453">
        <v>0</v>
      </c>
      <c r="U453">
        <v>0</v>
      </c>
      <c r="V453">
        <v>0</v>
      </c>
      <c r="W453">
        <v>1</v>
      </c>
      <c r="X453">
        <v>1</v>
      </c>
      <c r="Y453">
        <v>1</v>
      </c>
      <c r="Z453">
        <v>0</v>
      </c>
      <c r="AA453" t="s">
        <v>39</v>
      </c>
    </row>
    <row r="454" spans="1:27" x14ac:dyDescent="0.25">
      <c r="A454" t="s">
        <v>1197</v>
      </c>
      <c r="C454" t="s">
        <v>1426</v>
      </c>
      <c r="D454" t="s">
        <v>1427</v>
      </c>
      <c r="E454" t="s">
        <v>1428</v>
      </c>
      <c r="F454" t="s">
        <v>85</v>
      </c>
      <c r="G454" t="s">
        <v>38</v>
      </c>
      <c r="H454" t="s">
        <v>32</v>
      </c>
      <c r="I454">
        <v>182</v>
      </c>
      <c r="J454">
        <v>0</v>
      </c>
      <c r="K454">
        <v>2</v>
      </c>
      <c r="L454">
        <v>2</v>
      </c>
      <c r="M454">
        <v>0</v>
      </c>
      <c r="N454">
        <v>2</v>
      </c>
      <c r="O454" s="1">
        <v>43581</v>
      </c>
      <c r="S454">
        <v>0</v>
      </c>
      <c r="T454">
        <v>0</v>
      </c>
      <c r="U454">
        <v>0</v>
      </c>
      <c r="V454">
        <v>0</v>
      </c>
      <c r="W454">
        <v>2</v>
      </c>
      <c r="X454">
        <v>2</v>
      </c>
      <c r="Y454">
        <v>0</v>
      </c>
      <c r="Z454">
        <v>2</v>
      </c>
      <c r="AA454" t="s">
        <v>33</v>
      </c>
    </row>
    <row r="455" spans="1:27" x14ac:dyDescent="0.25">
      <c r="A455" t="s">
        <v>1197</v>
      </c>
      <c r="C455" t="s">
        <v>1429</v>
      </c>
      <c r="D455" t="s">
        <v>1430</v>
      </c>
      <c r="E455" t="s">
        <v>1431</v>
      </c>
      <c r="F455" t="s">
        <v>31</v>
      </c>
      <c r="G455" t="s">
        <v>32</v>
      </c>
      <c r="H455" t="s">
        <v>32</v>
      </c>
      <c r="I455">
        <v>25019</v>
      </c>
      <c r="J455">
        <v>0</v>
      </c>
      <c r="K455">
        <v>94</v>
      </c>
      <c r="L455">
        <v>94</v>
      </c>
      <c r="M455">
        <v>0</v>
      </c>
      <c r="N455">
        <v>94</v>
      </c>
      <c r="O455" s="1">
        <v>43586</v>
      </c>
      <c r="S455">
        <v>0</v>
      </c>
      <c r="T455">
        <v>0</v>
      </c>
      <c r="U455">
        <v>0</v>
      </c>
      <c r="V455">
        <v>0</v>
      </c>
      <c r="W455">
        <v>94</v>
      </c>
      <c r="X455">
        <v>94</v>
      </c>
      <c r="Y455">
        <v>0</v>
      </c>
      <c r="Z455">
        <v>94</v>
      </c>
      <c r="AA455" t="s">
        <v>33</v>
      </c>
    </row>
    <row r="456" spans="1:27" x14ac:dyDescent="0.25">
      <c r="A456" t="s">
        <v>1197</v>
      </c>
      <c r="C456" t="s">
        <v>1432</v>
      </c>
      <c r="D456" t="s">
        <v>1433</v>
      </c>
      <c r="E456" t="s">
        <v>1434</v>
      </c>
      <c r="F456" t="s">
        <v>162</v>
      </c>
      <c r="G456" t="s">
        <v>38</v>
      </c>
      <c r="H456" t="s">
        <v>32</v>
      </c>
      <c r="I456">
        <v>5443</v>
      </c>
      <c r="J456">
        <v>0</v>
      </c>
      <c r="K456">
        <v>3</v>
      </c>
      <c r="L456">
        <v>3</v>
      </c>
      <c r="M456">
        <v>0</v>
      </c>
      <c r="N456">
        <v>3</v>
      </c>
      <c r="O456" s="1">
        <v>43587</v>
      </c>
      <c r="S456">
        <v>0</v>
      </c>
      <c r="T456">
        <v>0</v>
      </c>
      <c r="U456">
        <v>0</v>
      </c>
      <c r="V456">
        <v>0</v>
      </c>
      <c r="W456">
        <v>3</v>
      </c>
      <c r="X456">
        <v>3</v>
      </c>
      <c r="Y456">
        <v>0</v>
      </c>
      <c r="Z456">
        <v>3</v>
      </c>
      <c r="AA456" t="s">
        <v>33</v>
      </c>
    </row>
    <row r="457" spans="1:27" x14ac:dyDescent="0.25">
      <c r="A457" t="s">
        <v>1197</v>
      </c>
      <c r="C457" t="s">
        <v>1435</v>
      </c>
      <c r="D457" t="s">
        <v>1436</v>
      </c>
      <c r="E457" t="s">
        <v>1437</v>
      </c>
      <c r="F457" t="s">
        <v>31</v>
      </c>
      <c r="G457" t="s">
        <v>32</v>
      </c>
      <c r="H457" t="s">
        <v>32</v>
      </c>
      <c r="I457">
        <v>390</v>
      </c>
      <c r="J457">
        <v>0</v>
      </c>
      <c r="K457">
        <v>1</v>
      </c>
      <c r="L457">
        <v>1</v>
      </c>
      <c r="M457">
        <v>0</v>
      </c>
      <c r="N457">
        <v>1</v>
      </c>
      <c r="O457" s="1">
        <v>43588</v>
      </c>
      <c r="S457">
        <v>0</v>
      </c>
      <c r="T457">
        <v>0</v>
      </c>
      <c r="U457">
        <v>0</v>
      </c>
      <c r="V457">
        <v>0</v>
      </c>
      <c r="W457">
        <v>1</v>
      </c>
      <c r="X457">
        <v>1</v>
      </c>
      <c r="Y457">
        <v>0</v>
      </c>
      <c r="Z457">
        <v>1</v>
      </c>
      <c r="AA457" t="s">
        <v>33</v>
      </c>
    </row>
    <row r="458" spans="1:27" x14ac:dyDescent="0.25">
      <c r="A458" t="s">
        <v>1197</v>
      </c>
      <c r="C458" t="s">
        <v>1438</v>
      </c>
      <c r="D458" t="s">
        <v>1439</v>
      </c>
      <c r="E458" t="s">
        <v>1440</v>
      </c>
      <c r="F458" t="s">
        <v>85</v>
      </c>
      <c r="G458" t="s">
        <v>38</v>
      </c>
      <c r="H458" t="s">
        <v>32</v>
      </c>
      <c r="I458">
        <v>84</v>
      </c>
      <c r="J458">
        <v>0</v>
      </c>
      <c r="K458">
        <v>1</v>
      </c>
      <c r="L458">
        <v>1</v>
      </c>
      <c r="M458">
        <v>0</v>
      </c>
      <c r="N458">
        <v>1</v>
      </c>
      <c r="O458" s="1">
        <v>43592</v>
      </c>
      <c r="S458">
        <v>0</v>
      </c>
      <c r="T458">
        <v>0</v>
      </c>
      <c r="U458">
        <v>0</v>
      </c>
      <c r="V458">
        <v>0</v>
      </c>
      <c r="W458">
        <v>1</v>
      </c>
      <c r="X458">
        <v>1</v>
      </c>
      <c r="Y458">
        <v>0</v>
      </c>
      <c r="Z458">
        <v>1</v>
      </c>
      <c r="AA458" t="s">
        <v>33</v>
      </c>
    </row>
    <row r="459" spans="1:27" x14ac:dyDescent="0.25">
      <c r="A459" t="s">
        <v>1197</v>
      </c>
      <c r="C459" t="s">
        <v>1441</v>
      </c>
      <c r="D459" t="s">
        <v>1442</v>
      </c>
      <c r="E459" t="s">
        <v>1443</v>
      </c>
      <c r="F459" t="s">
        <v>31</v>
      </c>
      <c r="G459" t="s">
        <v>38</v>
      </c>
      <c r="H459" t="s">
        <v>32</v>
      </c>
      <c r="I459">
        <v>91</v>
      </c>
      <c r="J459">
        <v>0</v>
      </c>
      <c r="K459">
        <v>1</v>
      </c>
      <c r="L459">
        <v>1</v>
      </c>
      <c r="M459">
        <v>0</v>
      </c>
      <c r="N459">
        <v>1</v>
      </c>
      <c r="O459" s="1">
        <v>43595</v>
      </c>
      <c r="S459">
        <v>0</v>
      </c>
      <c r="T459">
        <v>0</v>
      </c>
      <c r="U459">
        <v>0</v>
      </c>
      <c r="V459">
        <v>0</v>
      </c>
      <c r="W459">
        <v>1</v>
      </c>
      <c r="X459">
        <v>1</v>
      </c>
      <c r="Y459">
        <v>0</v>
      </c>
      <c r="Z459">
        <v>1</v>
      </c>
      <c r="AA459" t="s">
        <v>33</v>
      </c>
    </row>
    <row r="460" spans="1:27" x14ac:dyDescent="0.25">
      <c r="A460" t="s">
        <v>1197</v>
      </c>
      <c r="C460" t="s">
        <v>1444</v>
      </c>
      <c r="D460" t="s">
        <v>1445</v>
      </c>
      <c r="E460" t="s">
        <v>1446</v>
      </c>
      <c r="F460" t="s">
        <v>85</v>
      </c>
      <c r="G460" t="s">
        <v>38</v>
      </c>
      <c r="H460" t="s">
        <v>32</v>
      </c>
      <c r="I460">
        <v>59</v>
      </c>
      <c r="J460">
        <v>0</v>
      </c>
      <c r="K460">
        <v>1</v>
      </c>
      <c r="L460">
        <v>1</v>
      </c>
      <c r="M460">
        <v>0</v>
      </c>
      <c r="N460">
        <v>1</v>
      </c>
      <c r="O460" s="1">
        <v>43620</v>
      </c>
      <c r="S460">
        <v>0</v>
      </c>
      <c r="T460">
        <v>0</v>
      </c>
      <c r="U460">
        <v>0</v>
      </c>
      <c r="V460">
        <v>0</v>
      </c>
      <c r="W460">
        <v>1</v>
      </c>
      <c r="X460">
        <v>1</v>
      </c>
      <c r="Y460">
        <v>0</v>
      </c>
      <c r="Z460">
        <v>1</v>
      </c>
      <c r="AA460" t="s">
        <v>33</v>
      </c>
    </row>
    <row r="461" spans="1:27" x14ac:dyDescent="0.25">
      <c r="A461" t="s">
        <v>1197</v>
      </c>
      <c r="C461" t="s">
        <v>1447</v>
      </c>
      <c r="D461" t="s">
        <v>1448</v>
      </c>
      <c r="E461" t="s">
        <v>1449</v>
      </c>
      <c r="F461" t="s">
        <v>162</v>
      </c>
      <c r="G461" t="s">
        <v>38</v>
      </c>
      <c r="H461" t="s">
        <v>32</v>
      </c>
      <c r="I461">
        <v>273</v>
      </c>
      <c r="J461">
        <v>0</v>
      </c>
      <c r="K461">
        <v>4</v>
      </c>
      <c r="L461">
        <v>4</v>
      </c>
      <c r="M461">
        <v>0</v>
      </c>
      <c r="N461">
        <v>4</v>
      </c>
      <c r="O461" s="1">
        <v>43637</v>
      </c>
      <c r="S461">
        <v>0</v>
      </c>
      <c r="T461">
        <v>0</v>
      </c>
      <c r="U461">
        <v>0</v>
      </c>
      <c r="V461">
        <v>0</v>
      </c>
      <c r="W461">
        <v>4</v>
      </c>
      <c r="X461">
        <v>4</v>
      </c>
      <c r="Y461">
        <v>0</v>
      </c>
      <c r="Z461">
        <v>4</v>
      </c>
      <c r="AA461" t="s">
        <v>33</v>
      </c>
    </row>
    <row r="462" spans="1:27" x14ac:dyDescent="0.25">
      <c r="A462" t="s">
        <v>1197</v>
      </c>
      <c r="C462" t="s">
        <v>1450</v>
      </c>
      <c r="D462" t="s">
        <v>1451</v>
      </c>
      <c r="E462" t="s">
        <v>1452</v>
      </c>
      <c r="F462" t="s">
        <v>85</v>
      </c>
      <c r="G462" t="s">
        <v>38</v>
      </c>
      <c r="H462" t="s">
        <v>32</v>
      </c>
      <c r="I462">
        <v>297</v>
      </c>
      <c r="J462">
        <v>0</v>
      </c>
      <c r="K462">
        <v>6</v>
      </c>
      <c r="L462">
        <v>6</v>
      </c>
      <c r="M462">
        <v>0</v>
      </c>
      <c r="N462">
        <v>6</v>
      </c>
      <c r="O462" s="1">
        <v>43637</v>
      </c>
      <c r="S462">
        <v>0</v>
      </c>
      <c r="T462">
        <v>0</v>
      </c>
      <c r="U462">
        <v>0</v>
      </c>
      <c r="V462">
        <v>0</v>
      </c>
      <c r="W462">
        <v>6</v>
      </c>
      <c r="X462">
        <v>6</v>
      </c>
      <c r="Y462">
        <v>0</v>
      </c>
      <c r="Z462">
        <v>6</v>
      </c>
      <c r="AA462" t="s">
        <v>33</v>
      </c>
    </row>
    <row r="463" spans="1:27" x14ac:dyDescent="0.25">
      <c r="A463" t="s">
        <v>1197</v>
      </c>
      <c r="C463" t="s">
        <v>1453</v>
      </c>
      <c r="D463" t="s">
        <v>1454</v>
      </c>
      <c r="E463" t="s">
        <v>1455</v>
      </c>
      <c r="F463" t="s">
        <v>85</v>
      </c>
      <c r="G463" t="s">
        <v>38</v>
      </c>
      <c r="H463" t="s">
        <v>32</v>
      </c>
      <c r="I463">
        <v>350</v>
      </c>
      <c r="J463">
        <v>0</v>
      </c>
      <c r="K463">
        <v>6</v>
      </c>
      <c r="L463">
        <v>6</v>
      </c>
      <c r="M463">
        <v>0</v>
      </c>
      <c r="N463">
        <v>6</v>
      </c>
      <c r="O463" s="1">
        <v>43641</v>
      </c>
      <c r="P463" s="1">
        <v>43683</v>
      </c>
      <c r="Q463" s="1">
        <v>43748</v>
      </c>
      <c r="S463">
        <v>6</v>
      </c>
      <c r="T463">
        <v>6</v>
      </c>
      <c r="U463">
        <v>6</v>
      </c>
      <c r="V463">
        <v>6</v>
      </c>
      <c r="W463">
        <v>0</v>
      </c>
      <c r="X463">
        <v>0</v>
      </c>
      <c r="Y463">
        <v>0</v>
      </c>
      <c r="Z463">
        <v>0</v>
      </c>
      <c r="AA463" t="s">
        <v>103</v>
      </c>
    </row>
    <row r="464" spans="1:27" ht="375" x14ac:dyDescent="0.25">
      <c r="A464" t="s">
        <v>1197</v>
      </c>
      <c r="C464" t="s">
        <v>1456</v>
      </c>
      <c r="D464" t="s">
        <v>1457</v>
      </c>
      <c r="E464" s="2" t="s">
        <v>1458</v>
      </c>
      <c r="F464" t="s">
        <v>31</v>
      </c>
      <c r="G464" t="s">
        <v>32</v>
      </c>
      <c r="H464" t="s">
        <v>32</v>
      </c>
      <c r="I464">
        <v>20437</v>
      </c>
      <c r="J464">
        <v>0</v>
      </c>
      <c r="K464">
        <v>61</v>
      </c>
      <c r="L464">
        <v>61</v>
      </c>
      <c r="M464">
        <v>0</v>
      </c>
      <c r="N464">
        <v>61</v>
      </c>
      <c r="O464" s="1">
        <v>43649</v>
      </c>
      <c r="S464">
        <v>0</v>
      </c>
      <c r="T464">
        <v>0</v>
      </c>
      <c r="U464">
        <v>0</v>
      </c>
      <c r="V464">
        <v>0</v>
      </c>
      <c r="W464">
        <v>61</v>
      </c>
      <c r="X464">
        <v>61</v>
      </c>
      <c r="Y464">
        <v>0</v>
      </c>
      <c r="Z464">
        <v>61</v>
      </c>
      <c r="AA464" t="s">
        <v>33</v>
      </c>
    </row>
    <row r="465" spans="1:27" x14ac:dyDescent="0.25">
      <c r="A465" t="s">
        <v>1197</v>
      </c>
      <c r="C465" t="s">
        <v>1459</v>
      </c>
      <c r="D465" t="s">
        <v>1460</v>
      </c>
      <c r="E465" t="s">
        <v>1461</v>
      </c>
      <c r="F465" t="s">
        <v>31</v>
      </c>
      <c r="G465" t="s">
        <v>38</v>
      </c>
      <c r="H465" t="s">
        <v>32</v>
      </c>
      <c r="I465">
        <v>759</v>
      </c>
      <c r="J465">
        <v>0</v>
      </c>
      <c r="K465">
        <v>5</v>
      </c>
      <c r="L465">
        <v>5</v>
      </c>
      <c r="M465">
        <v>0</v>
      </c>
      <c r="N465">
        <v>5</v>
      </c>
      <c r="O465" s="1">
        <v>43649</v>
      </c>
      <c r="S465">
        <v>0</v>
      </c>
      <c r="T465">
        <v>0</v>
      </c>
      <c r="U465">
        <v>0</v>
      </c>
      <c r="V465">
        <v>0</v>
      </c>
      <c r="W465">
        <v>5</v>
      </c>
      <c r="X465">
        <v>5</v>
      </c>
      <c r="Y465">
        <v>0</v>
      </c>
      <c r="Z465">
        <v>5</v>
      </c>
      <c r="AA465" t="s">
        <v>33</v>
      </c>
    </row>
    <row r="466" spans="1:27" x14ac:dyDescent="0.25">
      <c r="A466" t="s">
        <v>1197</v>
      </c>
      <c r="C466" t="s">
        <v>1462</v>
      </c>
      <c r="D466" t="s">
        <v>1463</v>
      </c>
      <c r="E466" t="s">
        <v>1464</v>
      </c>
      <c r="F466" t="s">
        <v>46</v>
      </c>
      <c r="G466" t="s">
        <v>38</v>
      </c>
      <c r="H466" t="s">
        <v>32</v>
      </c>
      <c r="I466">
        <v>790</v>
      </c>
      <c r="J466">
        <v>0</v>
      </c>
      <c r="K466">
        <v>22</v>
      </c>
      <c r="L466">
        <v>22</v>
      </c>
      <c r="M466">
        <v>0</v>
      </c>
      <c r="N466">
        <v>22</v>
      </c>
      <c r="O466" s="1">
        <v>43676</v>
      </c>
      <c r="S466">
        <v>0</v>
      </c>
      <c r="T466">
        <v>0</v>
      </c>
      <c r="U466">
        <v>0</v>
      </c>
      <c r="V466">
        <v>0</v>
      </c>
      <c r="W466">
        <v>22</v>
      </c>
      <c r="X466">
        <v>22</v>
      </c>
      <c r="Y466">
        <v>0</v>
      </c>
      <c r="Z466">
        <v>22</v>
      </c>
      <c r="AA466" t="s">
        <v>33</v>
      </c>
    </row>
    <row r="467" spans="1:27" x14ac:dyDescent="0.25">
      <c r="A467" t="s">
        <v>1197</v>
      </c>
      <c r="C467" t="s">
        <v>1465</v>
      </c>
      <c r="D467" t="s">
        <v>1466</v>
      </c>
      <c r="E467" t="s">
        <v>1467</v>
      </c>
      <c r="F467" t="s">
        <v>31</v>
      </c>
      <c r="G467" t="s">
        <v>38</v>
      </c>
      <c r="H467" t="s">
        <v>32</v>
      </c>
      <c r="I467">
        <v>3814</v>
      </c>
      <c r="J467">
        <v>0</v>
      </c>
      <c r="K467">
        <v>10</v>
      </c>
      <c r="L467">
        <v>10</v>
      </c>
      <c r="M467">
        <v>0</v>
      </c>
      <c r="N467">
        <v>10</v>
      </c>
      <c r="O467" s="1">
        <v>43685</v>
      </c>
      <c r="S467">
        <v>0</v>
      </c>
      <c r="T467">
        <v>0</v>
      </c>
      <c r="U467">
        <v>0</v>
      </c>
      <c r="V467">
        <v>0</v>
      </c>
      <c r="W467">
        <v>10</v>
      </c>
      <c r="X467">
        <v>10</v>
      </c>
      <c r="Y467">
        <v>0</v>
      </c>
      <c r="Z467">
        <v>10</v>
      </c>
      <c r="AA467" t="s">
        <v>33</v>
      </c>
    </row>
    <row r="468" spans="1:27" x14ac:dyDescent="0.25">
      <c r="A468" t="s">
        <v>1197</v>
      </c>
      <c r="C468" t="s">
        <v>1468</v>
      </c>
      <c r="D468" t="s">
        <v>1469</v>
      </c>
      <c r="E468" t="s">
        <v>1470</v>
      </c>
      <c r="F468" t="s">
        <v>85</v>
      </c>
      <c r="G468" t="s">
        <v>38</v>
      </c>
      <c r="H468" t="s">
        <v>32</v>
      </c>
      <c r="I468">
        <v>461</v>
      </c>
      <c r="J468">
        <v>0</v>
      </c>
      <c r="K468">
        <v>2</v>
      </c>
      <c r="L468">
        <v>2</v>
      </c>
      <c r="M468">
        <v>0</v>
      </c>
      <c r="N468">
        <v>2</v>
      </c>
      <c r="O468" s="1">
        <v>43707</v>
      </c>
      <c r="S468">
        <v>0</v>
      </c>
      <c r="T468">
        <v>0</v>
      </c>
      <c r="U468">
        <v>0</v>
      </c>
      <c r="V468">
        <v>0</v>
      </c>
      <c r="W468">
        <v>2</v>
      </c>
      <c r="X468">
        <v>2</v>
      </c>
      <c r="Y468">
        <v>0</v>
      </c>
      <c r="Z468">
        <v>2</v>
      </c>
      <c r="AA468" t="s">
        <v>33</v>
      </c>
    </row>
    <row r="469" spans="1:27" x14ac:dyDescent="0.25">
      <c r="A469" t="s">
        <v>1197</v>
      </c>
      <c r="C469" t="s">
        <v>1471</v>
      </c>
      <c r="D469" t="s">
        <v>1472</v>
      </c>
      <c r="E469" t="s">
        <v>1473</v>
      </c>
      <c r="F469" t="s">
        <v>85</v>
      </c>
      <c r="G469" t="s">
        <v>38</v>
      </c>
      <c r="H469" t="s">
        <v>32</v>
      </c>
      <c r="I469">
        <v>442</v>
      </c>
      <c r="J469">
        <v>0</v>
      </c>
      <c r="K469">
        <v>5</v>
      </c>
      <c r="L469">
        <v>5</v>
      </c>
      <c r="M469">
        <v>0</v>
      </c>
      <c r="N469">
        <v>5</v>
      </c>
      <c r="O469" s="1">
        <v>43707</v>
      </c>
      <c r="S469">
        <v>0</v>
      </c>
      <c r="T469">
        <v>0</v>
      </c>
      <c r="U469">
        <v>0</v>
      </c>
      <c r="V469">
        <v>0</v>
      </c>
      <c r="W469">
        <v>5</v>
      </c>
      <c r="X469">
        <v>5</v>
      </c>
      <c r="Y469">
        <v>0</v>
      </c>
      <c r="Z469">
        <v>5</v>
      </c>
      <c r="AA469" t="s">
        <v>33</v>
      </c>
    </row>
    <row r="470" spans="1:27" x14ac:dyDescent="0.25">
      <c r="A470" t="s">
        <v>1197</v>
      </c>
      <c r="C470" t="s">
        <v>1474</v>
      </c>
      <c r="D470" t="s">
        <v>1475</v>
      </c>
      <c r="E470" t="s">
        <v>1476</v>
      </c>
      <c r="F470" t="s">
        <v>85</v>
      </c>
      <c r="G470" t="s">
        <v>38</v>
      </c>
      <c r="H470" t="s">
        <v>32</v>
      </c>
      <c r="I470">
        <v>300</v>
      </c>
      <c r="J470">
        <v>0</v>
      </c>
      <c r="K470">
        <v>7</v>
      </c>
      <c r="L470">
        <v>7</v>
      </c>
      <c r="M470">
        <v>0</v>
      </c>
      <c r="N470">
        <v>7</v>
      </c>
      <c r="O470" s="1">
        <v>43819</v>
      </c>
      <c r="S470">
        <v>0</v>
      </c>
      <c r="T470">
        <v>0</v>
      </c>
      <c r="U470">
        <v>0</v>
      </c>
      <c r="V470">
        <v>0</v>
      </c>
      <c r="W470">
        <v>7</v>
      </c>
      <c r="X470">
        <v>7</v>
      </c>
      <c r="Y470">
        <v>0</v>
      </c>
      <c r="Z470">
        <v>7</v>
      </c>
      <c r="AA470" t="s">
        <v>33</v>
      </c>
    </row>
    <row r="471" spans="1:27" x14ac:dyDescent="0.25">
      <c r="A471" t="s">
        <v>1197</v>
      </c>
      <c r="C471" t="s">
        <v>1477</v>
      </c>
      <c r="D471" t="s">
        <v>1478</v>
      </c>
      <c r="E471" t="s">
        <v>1479</v>
      </c>
      <c r="F471" t="s">
        <v>46</v>
      </c>
      <c r="G471" t="s">
        <v>32</v>
      </c>
      <c r="H471" t="s">
        <v>32</v>
      </c>
      <c r="I471">
        <v>1960</v>
      </c>
      <c r="J471">
        <v>0</v>
      </c>
      <c r="K471">
        <v>7</v>
      </c>
      <c r="L471">
        <v>7</v>
      </c>
      <c r="M471">
        <v>0</v>
      </c>
      <c r="N471">
        <v>7</v>
      </c>
      <c r="O471" s="1">
        <v>43837</v>
      </c>
      <c r="S471">
        <v>0</v>
      </c>
      <c r="T471">
        <v>0</v>
      </c>
      <c r="U471">
        <v>0</v>
      </c>
      <c r="V471">
        <v>0</v>
      </c>
      <c r="W471">
        <v>7</v>
      </c>
      <c r="X471">
        <v>7</v>
      </c>
      <c r="Y471">
        <v>0</v>
      </c>
      <c r="Z471">
        <v>7</v>
      </c>
      <c r="AA471" t="s">
        <v>33</v>
      </c>
    </row>
    <row r="472" spans="1:27" x14ac:dyDescent="0.25">
      <c r="A472" t="s">
        <v>1197</v>
      </c>
      <c r="C472" t="s">
        <v>1480</v>
      </c>
      <c r="D472" t="s">
        <v>1481</v>
      </c>
      <c r="E472" t="s">
        <v>1482</v>
      </c>
      <c r="F472" t="s">
        <v>85</v>
      </c>
      <c r="G472" t="s">
        <v>38</v>
      </c>
      <c r="H472" t="s">
        <v>32</v>
      </c>
      <c r="I472">
        <v>143</v>
      </c>
      <c r="J472">
        <v>0</v>
      </c>
      <c r="K472">
        <v>3</v>
      </c>
      <c r="L472">
        <v>3</v>
      </c>
      <c r="M472">
        <v>0</v>
      </c>
      <c r="N472">
        <v>3</v>
      </c>
      <c r="O472" s="1">
        <v>43840</v>
      </c>
      <c r="S472">
        <v>0</v>
      </c>
      <c r="T472">
        <v>0</v>
      </c>
      <c r="U472">
        <v>0</v>
      </c>
      <c r="V472">
        <v>0</v>
      </c>
      <c r="W472">
        <v>3</v>
      </c>
      <c r="X472">
        <v>3</v>
      </c>
      <c r="Y472">
        <v>0</v>
      </c>
      <c r="Z472">
        <v>3</v>
      </c>
      <c r="AA472" t="s">
        <v>33</v>
      </c>
    </row>
    <row r="473" spans="1:27" x14ac:dyDescent="0.25">
      <c r="A473" t="s">
        <v>1197</v>
      </c>
      <c r="C473" t="s">
        <v>1483</v>
      </c>
      <c r="D473" t="s">
        <v>1484</v>
      </c>
      <c r="E473" t="s">
        <v>1485</v>
      </c>
      <c r="F473" t="s">
        <v>31</v>
      </c>
      <c r="G473" t="s">
        <v>32</v>
      </c>
      <c r="H473" t="s">
        <v>32</v>
      </c>
      <c r="I473">
        <v>1704</v>
      </c>
      <c r="J473">
        <v>0</v>
      </c>
      <c r="K473">
        <v>3</v>
      </c>
      <c r="L473">
        <v>3</v>
      </c>
      <c r="M473">
        <v>0</v>
      </c>
      <c r="N473">
        <v>3</v>
      </c>
      <c r="O473" s="1">
        <v>43860</v>
      </c>
      <c r="S473">
        <v>0</v>
      </c>
      <c r="T473">
        <v>0</v>
      </c>
      <c r="U473">
        <v>0</v>
      </c>
      <c r="V473">
        <v>0</v>
      </c>
      <c r="W473">
        <v>3</v>
      </c>
      <c r="X473">
        <v>3</v>
      </c>
      <c r="Y473">
        <v>0</v>
      </c>
      <c r="Z473">
        <v>3</v>
      </c>
      <c r="AA473" t="s">
        <v>33</v>
      </c>
    </row>
    <row r="474" spans="1:27" x14ac:dyDescent="0.25">
      <c r="A474" t="s">
        <v>1197</v>
      </c>
      <c r="C474" t="s">
        <v>1486</v>
      </c>
      <c r="D474" t="s">
        <v>1487</v>
      </c>
      <c r="E474" t="s">
        <v>1488</v>
      </c>
      <c r="F474" t="s">
        <v>85</v>
      </c>
      <c r="G474" t="s">
        <v>38</v>
      </c>
      <c r="H474" t="s">
        <v>32</v>
      </c>
      <c r="I474">
        <v>762</v>
      </c>
      <c r="J474">
        <v>0</v>
      </c>
      <c r="K474">
        <v>6</v>
      </c>
      <c r="L474">
        <v>6</v>
      </c>
      <c r="M474">
        <v>0</v>
      </c>
      <c r="N474">
        <v>6</v>
      </c>
      <c r="O474" s="1">
        <v>43873</v>
      </c>
      <c r="S474">
        <v>0</v>
      </c>
      <c r="T474">
        <v>0</v>
      </c>
      <c r="U474">
        <v>0</v>
      </c>
      <c r="V474">
        <v>0</v>
      </c>
      <c r="W474">
        <v>6</v>
      </c>
      <c r="X474">
        <v>6</v>
      </c>
      <c r="Y474">
        <v>0</v>
      </c>
      <c r="Z474">
        <v>6</v>
      </c>
      <c r="AA474" t="s">
        <v>33</v>
      </c>
    </row>
    <row r="475" spans="1:27" x14ac:dyDescent="0.25">
      <c r="A475" t="s">
        <v>1197</v>
      </c>
      <c r="C475" t="s">
        <v>1489</v>
      </c>
      <c r="D475" t="s">
        <v>1490</v>
      </c>
      <c r="E475" t="s">
        <v>1491</v>
      </c>
      <c r="F475" t="s">
        <v>46</v>
      </c>
      <c r="G475" t="s">
        <v>38</v>
      </c>
      <c r="H475" t="s">
        <v>32</v>
      </c>
      <c r="I475">
        <v>836</v>
      </c>
      <c r="J475">
        <v>0</v>
      </c>
      <c r="K475">
        <v>7</v>
      </c>
      <c r="L475">
        <v>7</v>
      </c>
      <c r="M475">
        <v>1</v>
      </c>
      <c r="N475">
        <v>6</v>
      </c>
      <c r="O475" s="1">
        <v>43907</v>
      </c>
      <c r="S475">
        <v>0</v>
      </c>
      <c r="T475">
        <v>0</v>
      </c>
      <c r="U475">
        <v>0</v>
      </c>
      <c r="V475">
        <v>0</v>
      </c>
      <c r="W475">
        <v>7</v>
      </c>
      <c r="X475">
        <v>6</v>
      </c>
      <c r="Y475">
        <v>0</v>
      </c>
      <c r="Z475">
        <v>7</v>
      </c>
      <c r="AA475" t="s">
        <v>33</v>
      </c>
    </row>
    <row r="476" spans="1:27" x14ac:dyDescent="0.25">
      <c r="A476" t="s">
        <v>1197</v>
      </c>
      <c r="C476" t="s">
        <v>1492</v>
      </c>
      <c r="D476" t="s">
        <v>1493</v>
      </c>
      <c r="E476" t="s">
        <v>1494</v>
      </c>
      <c r="F476" t="s">
        <v>31</v>
      </c>
      <c r="G476" t="s">
        <v>38</v>
      </c>
      <c r="H476" t="s">
        <v>32</v>
      </c>
      <c r="I476">
        <v>0</v>
      </c>
      <c r="J476">
        <v>0</v>
      </c>
      <c r="K476">
        <v>2</v>
      </c>
      <c r="L476">
        <v>2</v>
      </c>
      <c r="M476">
        <v>0</v>
      </c>
      <c r="N476">
        <v>2</v>
      </c>
      <c r="O476" s="1">
        <v>43909</v>
      </c>
      <c r="S476">
        <v>0</v>
      </c>
      <c r="T476">
        <v>0</v>
      </c>
      <c r="U476">
        <v>0</v>
      </c>
      <c r="V476">
        <v>0</v>
      </c>
      <c r="W476">
        <v>2</v>
      </c>
      <c r="X476">
        <v>2</v>
      </c>
      <c r="Y476">
        <v>0</v>
      </c>
      <c r="Z476">
        <v>2</v>
      </c>
      <c r="AA476" t="s">
        <v>33</v>
      </c>
    </row>
    <row r="477" spans="1:27" ht="75" x14ac:dyDescent="0.25">
      <c r="A477" t="s">
        <v>1197</v>
      </c>
      <c r="C477" t="s">
        <v>1495</v>
      </c>
      <c r="D477" s="2" t="s">
        <v>1496</v>
      </c>
      <c r="E477" t="s">
        <v>1497</v>
      </c>
      <c r="F477" t="s">
        <v>85</v>
      </c>
      <c r="G477" t="s">
        <v>38</v>
      </c>
      <c r="H477" t="s">
        <v>32</v>
      </c>
      <c r="I477">
        <v>68</v>
      </c>
      <c r="J477">
        <v>0</v>
      </c>
      <c r="K477">
        <v>1</v>
      </c>
      <c r="L477">
        <v>1</v>
      </c>
      <c r="M477">
        <v>0</v>
      </c>
      <c r="N477">
        <v>1</v>
      </c>
      <c r="O477" s="1">
        <v>43914</v>
      </c>
      <c r="S477">
        <v>0</v>
      </c>
      <c r="T477">
        <v>0</v>
      </c>
      <c r="U477">
        <v>0</v>
      </c>
      <c r="V477">
        <v>0</v>
      </c>
      <c r="W477">
        <v>1</v>
      </c>
      <c r="X477">
        <v>1</v>
      </c>
      <c r="Y477">
        <v>0</v>
      </c>
      <c r="Z477">
        <v>1</v>
      </c>
      <c r="AA477" t="s">
        <v>33</v>
      </c>
    </row>
    <row r="478" spans="1:27" x14ac:dyDescent="0.25">
      <c r="A478" t="s">
        <v>1498</v>
      </c>
      <c r="C478" t="s">
        <v>1499</v>
      </c>
      <c r="D478" t="s">
        <v>1500</v>
      </c>
      <c r="E478" t="s">
        <v>1501</v>
      </c>
      <c r="F478" t="s">
        <v>31</v>
      </c>
      <c r="G478" t="s">
        <v>32</v>
      </c>
      <c r="H478" t="s">
        <v>32</v>
      </c>
      <c r="I478">
        <v>17.45</v>
      </c>
      <c r="J478">
        <v>0</v>
      </c>
      <c r="K478">
        <v>1</v>
      </c>
      <c r="L478">
        <v>1</v>
      </c>
      <c r="M478">
        <v>0</v>
      </c>
      <c r="N478">
        <v>1</v>
      </c>
      <c r="O478" s="1">
        <v>42726</v>
      </c>
      <c r="P478" s="1">
        <v>42979</v>
      </c>
      <c r="S478">
        <v>0</v>
      </c>
      <c r="T478">
        <v>0</v>
      </c>
      <c r="U478">
        <v>0</v>
      </c>
      <c r="V478">
        <v>0</v>
      </c>
      <c r="W478">
        <v>1</v>
      </c>
      <c r="X478">
        <v>1</v>
      </c>
      <c r="Y478">
        <v>1</v>
      </c>
      <c r="Z478">
        <v>0</v>
      </c>
      <c r="AA478" t="s">
        <v>39</v>
      </c>
    </row>
    <row r="479" spans="1:27" x14ac:dyDescent="0.25">
      <c r="A479" t="s">
        <v>1498</v>
      </c>
      <c r="C479" t="s">
        <v>1502</v>
      </c>
      <c r="D479" t="s">
        <v>1503</v>
      </c>
      <c r="E479" t="s">
        <v>1504</v>
      </c>
      <c r="F479" t="s">
        <v>31</v>
      </c>
      <c r="G479" t="s">
        <v>38</v>
      </c>
      <c r="H479" t="s">
        <v>32</v>
      </c>
      <c r="I479">
        <v>6042</v>
      </c>
      <c r="J479">
        <v>0</v>
      </c>
      <c r="K479">
        <v>1</v>
      </c>
      <c r="L479">
        <v>1</v>
      </c>
      <c r="M479">
        <v>1</v>
      </c>
      <c r="N479">
        <v>0</v>
      </c>
      <c r="O479" s="1">
        <v>43208</v>
      </c>
      <c r="P479" s="1">
        <v>43178</v>
      </c>
      <c r="Q479" s="1">
        <v>43755</v>
      </c>
      <c r="S479">
        <v>1</v>
      </c>
      <c r="T479">
        <v>0</v>
      </c>
      <c r="U479">
        <v>1</v>
      </c>
      <c r="V479">
        <v>0</v>
      </c>
      <c r="W479">
        <v>0</v>
      </c>
      <c r="X479">
        <v>0</v>
      </c>
      <c r="Y479">
        <v>0</v>
      </c>
      <c r="Z479">
        <v>0</v>
      </c>
      <c r="AA479" t="s">
        <v>103</v>
      </c>
    </row>
    <row r="480" spans="1:27" x14ac:dyDescent="0.25">
      <c r="A480" t="s">
        <v>1498</v>
      </c>
      <c r="C480" t="s">
        <v>1505</v>
      </c>
      <c r="D480" t="s">
        <v>1506</v>
      </c>
      <c r="E480" t="s">
        <v>1507</v>
      </c>
      <c r="F480" t="s">
        <v>31</v>
      </c>
      <c r="G480" t="s">
        <v>32</v>
      </c>
      <c r="H480" t="s">
        <v>32</v>
      </c>
      <c r="I480">
        <v>3062</v>
      </c>
      <c r="J480">
        <v>0</v>
      </c>
      <c r="K480">
        <v>1</v>
      </c>
      <c r="L480">
        <v>1</v>
      </c>
      <c r="M480">
        <v>0</v>
      </c>
      <c r="N480">
        <v>1</v>
      </c>
      <c r="O480" s="1">
        <v>43644</v>
      </c>
      <c r="S480">
        <v>0</v>
      </c>
      <c r="T480">
        <v>0</v>
      </c>
      <c r="U480">
        <v>0</v>
      </c>
      <c r="V480">
        <v>0</v>
      </c>
      <c r="W480">
        <v>1</v>
      </c>
      <c r="X480">
        <v>1</v>
      </c>
      <c r="Y480">
        <v>0</v>
      </c>
      <c r="Z480">
        <v>1</v>
      </c>
      <c r="AA480" t="s">
        <v>33</v>
      </c>
    </row>
    <row r="481" spans="1:27" x14ac:dyDescent="0.25">
      <c r="A481" t="s">
        <v>1498</v>
      </c>
      <c r="C481" t="s">
        <v>1508</v>
      </c>
      <c r="D481" t="s">
        <v>1509</v>
      </c>
      <c r="E481" t="s">
        <v>1510</v>
      </c>
      <c r="F481" t="s">
        <v>31</v>
      </c>
      <c r="G481" t="s">
        <v>32</v>
      </c>
      <c r="H481" t="s">
        <v>32</v>
      </c>
      <c r="I481">
        <v>20653</v>
      </c>
      <c r="J481">
        <v>0</v>
      </c>
      <c r="K481">
        <v>7</v>
      </c>
      <c r="L481">
        <v>7</v>
      </c>
      <c r="M481">
        <v>0</v>
      </c>
      <c r="N481">
        <v>7</v>
      </c>
      <c r="O481" s="1">
        <v>43749</v>
      </c>
      <c r="S481">
        <v>0</v>
      </c>
      <c r="T481">
        <v>0</v>
      </c>
      <c r="U481">
        <v>0</v>
      </c>
      <c r="V481">
        <v>0</v>
      </c>
      <c r="W481">
        <v>7</v>
      </c>
      <c r="X481">
        <v>7</v>
      </c>
      <c r="Y481">
        <v>0</v>
      </c>
      <c r="Z481">
        <v>7</v>
      </c>
      <c r="AA481" t="s">
        <v>33</v>
      </c>
    </row>
    <row r="482" spans="1:27" x14ac:dyDescent="0.25">
      <c r="A482" t="s">
        <v>1511</v>
      </c>
      <c r="C482" t="s">
        <v>1512</v>
      </c>
      <c r="D482" t="s">
        <v>1513</v>
      </c>
      <c r="E482" t="s">
        <v>1514</v>
      </c>
      <c r="F482" t="s">
        <v>85</v>
      </c>
      <c r="G482" t="s">
        <v>38</v>
      </c>
      <c r="H482" t="s">
        <v>32</v>
      </c>
      <c r="I482">
        <v>0.48</v>
      </c>
      <c r="J482">
        <v>0</v>
      </c>
      <c r="K482">
        <v>4</v>
      </c>
      <c r="L482">
        <v>4</v>
      </c>
      <c r="M482">
        <v>0</v>
      </c>
      <c r="N482">
        <v>4</v>
      </c>
      <c r="O482" s="1">
        <v>42516</v>
      </c>
      <c r="P482" s="1">
        <v>43313</v>
      </c>
      <c r="Q482" s="1">
        <v>43753</v>
      </c>
      <c r="S482">
        <v>4</v>
      </c>
      <c r="T482">
        <v>4</v>
      </c>
      <c r="U482">
        <v>2</v>
      </c>
      <c r="V482">
        <v>2</v>
      </c>
      <c r="W482">
        <v>0</v>
      </c>
      <c r="X482">
        <v>0</v>
      </c>
      <c r="Y482">
        <v>0</v>
      </c>
      <c r="Z482">
        <v>0</v>
      </c>
      <c r="AA482" t="s">
        <v>103</v>
      </c>
    </row>
    <row r="483" spans="1:27" x14ac:dyDescent="0.25">
      <c r="A483" t="s">
        <v>1511</v>
      </c>
      <c r="C483" t="s">
        <v>1515</v>
      </c>
      <c r="D483" t="s">
        <v>1516</v>
      </c>
      <c r="E483" t="s">
        <v>77</v>
      </c>
      <c r="F483" t="s">
        <v>31</v>
      </c>
      <c r="G483" t="s">
        <v>38</v>
      </c>
      <c r="H483" t="s">
        <v>32</v>
      </c>
      <c r="I483">
        <v>1035</v>
      </c>
      <c r="J483">
        <v>0</v>
      </c>
      <c r="K483">
        <v>1</v>
      </c>
      <c r="L483">
        <v>1</v>
      </c>
      <c r="M483">
        <v>1</v>
      </c>
      <c r="N483">
        <v>0</v>
      </c>
      <c r="O483" s="1">
        <v>43586</v>
      </c>
      <c r="P483" s="1">
        <v>43745</v>
      </c>
      <c r="S483">
        <v>0</v>
      </c>
      <c r="T483">
        <v>0</v>
      </c>
      <c r="U483">
        <v>0</v>
      </c>
      <c r="V483">
        <v>0</v>
      </c>
      <c r="W483">
        <v>1</v>
      </c>
      <c r="X483">
        <v>0</v>
      </c>
      <c r="Y483">
        <v>1</v>
      </c>
      <c r="Z483">
        <v>0</v>
      </c>
      <c r="AA483" t="s">
        <v>39</v>
      </c>
    </row>
    <row r="484" spans="1:27" x14ac:dyDescent="0.25">
      <c r="A484" t="s">
        <v>1517</v>
      </c>
      <c r="B484">
        <v>14</v>
      </c>
      <c r="C484" t="s">
        <v>1518</v>
      </c>
      <c r="D484" t="s">
        <v>1519</v>
      </c>
      <c r="E484" t="s">
        <v>1520</v>
      </c>
      <c r="F484" t="s">
        <v>85</v>
      </c>
      <c r="G484" t="s">
        <v>38</v>
      </c>
      <c r="H484" t="s">
        <v>32</v>
      </c>
      <c r="I484">
        <v>0.04</v>
      </c>
      <c r="J484">
        <v>0</v>
      </c>
      <c r="K484">
        <v>2</v>
      </c>
      <c r="L484">
        <v>2</v>
      </c>
      <c r="M484">
        <v>1</v>
      </c>
      <c r="N484">
        <v>1</v>
      </c>
      <c r="O484" s="1">
        <v>41549</v>
      </c>
      <c r="P484" s="1">
        <v>42460</v>
      </c>
      <c r="S484">
        <v>0</v>
      </c>
      <c r="T484">
        <v>0</v>
      </c>
      <c r="U484">
        <v>0</v>
      </c>
      <c r="V484">
        <v>0</v>
      </c>
      <c r="W484">
        <v>2</v>
      </c>
      <c r="X484">
        <v>1</v>
      </c>
      <c r="Y484">
        <v>2</v>
      </c>
      <c r="Z484">
        <v>0</v>
      </c>
      <c r="AA484" t="s">
        <v>39</v>
      </c>
    </row>
    <row r="485" spans="1:27" x14ac:dyDescent="0.25">
      <c r="A485" t="s">
        <v>1517</v>
      </c>
      <c r="C485" t="s">
        <v>1521</v>
      </c>
      <c r="D485" t="s">
        <v>1522</v>
      </c>
      <c r="E485" t="s">
        <v>1523</v>
      </c>
      <c r="F485" t="s">
        <v>31</v>
      </c>
      <c r="G485" t="s">
        <v>32</v>
      </c>
      <c r="H485" t="s">
        <v>38</v>
      </c>
      <c r="I485">
        <v>5.62</v>
      </c>
      <c r="J485">
        <v>0</v>
      </c>
      <c r="K485">
        <v>1</v>
      </c>
      <c r="L485">
        <v>1</v>
      </c>
      <c r="M485">
        <v>0</v>
      </c>
      <c r="N485">
        <v>1</v>
      </c>
      <c r="O485" s="1">
        <v>42720</v>
      </c>
      <c r="S485">
        <v>0</v>
      </c>
      <c r="T485">
        <v>0</v>
      </c>
      <c r="U485">
        <v>0</v>
      </c>
      <c r="V485">
        <v>0</v>
      </c>
      <c r="W485">
        <v>0</v>
      </c>
      <c r="X485">
        <v>0</v>
      </c>
      <c r="Y485">
        <v>0</v>
      </c>
      <c r="Z485">
        <v>0</v>
      </c>
      <c r="AA485" t="s">
        <v>33</v>
      </c>
    </row>
    <row r="486" spans="1:27" x14ac:dyDescent="0.25">
      <c r="A486" t="s">
        <v>1517</v>
      </c>
      <c r="C486" t="s">
        <v>1524</v>
      </c>
      <c r="D486" t="s">
        <v>1525</v>
      </c>
      <c r="E486" t="s">
        <v>1526</v>
      </c>
      <c r="F486" t="s">
        <v>31</v>
      </c>
      <c r="G486" t="s">
        <v>32</v>
      </c>
      <c r="H486" t="s">
        <v>38</v>
      </c>
      <c r="I486">
        <v>7.03</v>
      </c>
      <c r="J486">
        <v>0</v>
      </c>
      <c r="K486">
        <v>1</v>
      </c>
      <c r="L486">
        <v>1</v>
      </c>
      <c r="M486">
        <v>0</v>
      </c>
      <c r="N486">
        <v>1</v>
      </c>
      <c r="O486" s="1">
        <v>43041</v>
      </c>
      <c r="S486">
        <v>0</v>
      </c>
      <c r="T486">
        <v>0</v>
      </c>
      <c r="U486">
        <v>0</v>
      </c>
      <c r="V486">
        <v>0</v>
      </c>
      <c r="W486">
        <v>1</v>
      </c>
      <c r="X486">
        <v>1</v>
      </c>
      <c r="Y486">
        <v>0</v>
      </c>
      <c r="Z486">
        <v>1</v>
      </c>
      <c r="AA486" t="s">
        <v>33</v>
      </c>
    </row>
    <row r="487" spans="1:27" x14ac:dyDescent="0.25">
      <c r="A487" t="s">
        <v>1517</v>
      </c>
      <c r="C487" t="s">
        <v>1527</v>
      </c>
      <c r="D487" t="s">
        <v>1528</v>
      </c>
      <c r="E487" t="s">
        <v>1529</v>
      </c>
      <c r="F487" t="s">
        <v>31</v>
      </c>
      <c r="G487" t="s">
        <v>38</v>
      </c>
      <c r="H487" t="s">
        <v>32</v>
      </c>
      <c r="I487">
        <v>1265</v>
      </c>
      <c r="J487">
        <v>0</v>
      </c>
      <c r="K487">
        <v>1</v>
      </c>
      <c r="L487">
        <v>1</v>
      </c>
      <c r="M487">
        <v>0</v>
      </c>
      <c r="N487">
        <v>1</v>
      </c>
      <c r="O487" s="1">
        <v>43426</v>
      </c>
      <c r="S487">
        <v>0</v>
      </c>
      <c r="T487">
        <v>0</v>
      </c>
      <c r="U487">
        <v>0</v>
      </c>
      <c r="V487">
        <v>0</v>
      </c>
      <c r="W487">
        <v>1</v>
      </c>
      <c r="X487">
        <v>1</v>
      </c>
      <c r="Y487">
        <v>0</v>
      </c>
      <c r="Z487">
        <v>1</v>
      </c>
      <c r="AA487" t="s">
        <v>33</v>
      </c>
    </row>
    <row r="488" spans="1:27" x14ac:dyDescent="0.25">
      <c r="A488" t="s">
        <v>1530</v>
      </c>
      <c r="B488">
        <v>1</v>
      </c>
      <c r="C488" t="s">
        <v>1531</v>
      </c>
      <c r="D488" t="s">
        <v>1532</v>
      </c>
      <c r="E488" t="s">
        <v>1533</v>
      </c>
      <c r="F488" t="s">
        <v>46</v>
      </c>
      <c r="G488" t="s">
        <v>38</v>
      </c>
      <c r="H488" t="s">
        <v>32</v>
      </c>
      <c r="I488">
        <v>0</v>
      </c>
      <c r="J488">
        <v>0</v>
      </c>
      <c r="K488">
        <v>1</v>
      </c>
      <c r="L488">
        <v>1</v>
      </c>
      <c r="M488">
        <v>0</v>
      </c>
      <c r="N488">
        <v>1</v>
      </c>
      <c r="O488" s="1">
        <v>39111</v>
      </c>
      <c r="P488" s="1">
        <v>40117</v>
      </c>
      <c r="S488">
        <v>0</v>
      </c>
      <c r="T488">
        <v>0</v>
      </c>
      <c r="U488">
        <v>0</v>
      </c>
      <c r="V488">
        <v>0</v>
      </c>
      <c r="W488">
        <v>1</v>
      </c>
      <c r="X488">
        <v>1</v>
      </c>
      <c r="Y488">
        <v>1</v>
      </c>
      <c r="Z488">
        <v>0</v>
      </c>
      <c r="AA488" t="s">
        <v>39</v>
      </c>
    </row>
    <row r="489" spans="1:27" x14ac:dyDescent="0.25">
      <c r="A489" t="s">
        <v>1530</v>
      </c>
      <c r="B489">
        <v>23</v>
      </c>
      <c r="C489" t="s">
        <v>1534</v>
      </c>
      <c r="D489" t="s">
        <v>1535</v>
      </c>
      <c r="E489" t="s">
        <v>1536</v>
      </c>
      <c r="F489" t="s">
        <v>31</v>
      </c>
      <c r="G489" t="s">
        <v>38</v>
      </c>
      <c r="H489" t="s">
        <v>32</v>
      </c>
      <c r="I489">
        <v>0.05</v>
      </c>
      <c r="J489">
        <v>0</v>
      </c>
      <c r="K489">
        <v>1</v>
      </c>
      <c r="L489">
        <v>1</v>
      </c>
      <c r="M489">
        <v>1</v>
      </c>
      <c r="N489">
        <v>0</v>
      </c>
      <c r="O489" s="1">
        <v>41557</v>
      </c>
      <c r="P489" s="1">
        <v>41729</v>
      </c>
      <c r="S489">
        <v>0</v>
      </c>
      <c r="T489">
        <v>0</v>
      </c>
      <c r="U489">
        <v>0</v>
      </c>
      <c r="V489">
        <v>0</v>
      </c>
      <c r="W489">
        <v>1</v>
      </c>
      <c r="X489">
        <v>0</v>
      </c>
      <c r="Y489">
        <v>1</v>
      </c>
      <c r="Z489">
        <v>0</v>
      </c>
      <c r="AA489" t="s">
        <v>39</v>
      </c>
    </row>
    <row r="490" spans="1:27" x14ac:dyDescent="0.25">
      <c r="A490" t="s">
        <v>1530</v>
      </c>
      <c r="B490" t="s">
        <v>1537</v>
      </c>
      <c r="C490" t="s">
        <v>1538</v>
      </c>
      <c r="D490" t="s">
        <v>1539</v>
      </c>
      <c r="E490" t="s">
        <v>1540</v>
      </c>
      <c r="F490" t="s">
        <v>31</v>
      </c>
      <c r="G490" t="s">
        <v>32</v>
      </c>
      <c r="H490" t="s">
        <v>32</v>
      </c>
      <c r="I490">
        <v>8681</v>
      </c>
      <c r="J490">
        <v>0</v>
      </c>
      <c r="K490">
        <v>17</v>
      </c>
      <c r="L490">
        <v>17</v>
      </c>
      <c r="M490">
        <v>0</v>
      </c>
      <c r="N490">
        <v>17</v>
      </c>
      <c r="O490" s="1">
        <v>43375</v>
      </c>
      <c r="P490" s="1">
        <v>43281</v>
      </c>
      <c r="S490">
        <v>0</v>
      </c>
      <c r="T490">
        <v>0</v>
      </c>
      <c r="U490">
        <v>0</v>
      </c>
      <c r="V490">
        <v>0</v>
      </c>
      <c r="W490">
        <v>17</v>
      </c>
      <c r="X490">
        <v>17</v>
      </c>
      <c r="Y490">
        <v>6</v>
      </c>
      <c r="Z490">
        <v>11</v>
      </c>
      <c r="AA490" t="s">
        <v>39</v>
      </c>
    </row>
    <row r="491" spans="1:27" x14ac:dyDescent="0.25">
      <c r="A491" t="s">
        <v>1530</v>
      </c>
      <c r="B491" t="s">
        <v>1541</v>
      </c>
      <c r="C491" t="s">
        <v>1542</v>
      </c>
      <c r="D491" t="s">
        <v>1543</v>
      </c>
      <c r="E491" t="s">
        <v>1544</v>
      </c>
      <c r="F491" t="s">
        <v>31</v>
      </c>
      <c r="G491" t="s">
        <v>32</v>
      </c>
      <c r="H491" t="s">
        <v>32</v>
      </c>
      <c r="I491">
        <v>2878</v>
      </c>
      <c r="J491">
        <v>0</v>
      </c>
      <c r="K491">
        <v>6</v>
      </c>
      <c r="L491">
        <v>4</v>
      </c>
      <c r="M491">
        <v>0</v>
      </c>
      <c r="N491">
        <v>4</v>
      </c>
      <c r="O491" s="1">
        <v>43159</v>
      </c>
      <c r="P491" s="1">
        <v>43290</v>
      </c>
      <c r="S491">
        <v>0</v>
      </c>
      <c r="T491">
        <v>0</v>
      </c>
      <c r="U491">
        <v>0</v>
      </c>
      <c r="V491">
        <v>0</v>
      </c>
      <c r="W491">
        <v>4</v>
      </c>
      <c r="X491">
        <v>4</v>
      </c>
      <c r="Y491">
        <v>4</v>
      </c>
      <c r="Z491">
        <v>0</v>
      </c>
      <c r="AA491" t="s">
        <v>39</v>
      </c>
    </row>
    <row r="492" spans="1:27" x14ac:dyDescent="0.25">
      <c r="A492" t="s">
        <v>1530</v>
      </c>
      <c r="B492" t="s">
        <v>1541</v>
      </c>
      <c r="C492" t="s">
        <v>1545</v>
      </c>
      <c r="D492" t="s">
        <v>1546</v>
      </c>
      <c r="E492" t="s">
        <v>1547</v>
      </c>
      <c r="F492" t="s">
        <v>31</v>
      </c>
      <c r="G492" t="s">
        <v>32</v>
      </c>
      <c r="H492" t="s">
        <v>32</v>
      </c>
      <c r="I492">
        <v>2878</v>
      </c>
      <c r="J492">
        <v>0</v>
      </c>
      <c r="K492">
        <v>2</v>
      </c>
      <c r="L492">
        <v>2</v>
      </c>
      <c r="M492">
        <v>0</v>
      </c>
      <c r="N492">
        <v>2</v>
      </c>
      <c r="O492" s="1">
        <v>43290</v>
      </c>
      <c r="P492" s="1">
        <v>43556</v>
      </c>
      <c r="S492">
        <v>0</v>
      </c>
      <c r="T492">
        <v>0</v>
      </c>
      <c r="U492">
        <v>0</v>
      </c>
      <c r="V492">
        <v>0</v>
      </c>
      <c r="W492">
        <v>2</v>
      </c>
      <c r="X492">
        <v>2</v>
      </c>
      <c r="Y492">
        <v>2</v>
      </c>
      <c r="Z492">
        <v>0</v>
      </c>
      <c r="AA492" t="s">
        <v>39</v>
      </c>
    </row>
    <row r="493" spans="1:27" x14ac:dyDescent="0.25">
      <c r="A493" t="s">
        <v>1530</v>
      </c>
      <c r="C493" t="s">
        <v>1548</v>
      </c>
      <c r="D493" t="s">
        <v>1549</v>
      </c>
      <c r="E493" t="s">
        <v>1550</v>
      </c>
      <c r="F493" t="s">
        <v>85</v>
      </c>
      <c r="G493" t="s">
        <v>38</v>
      </c>
      <c r="H493" t="s">
        <v>32</v>
      </c>
      <c r="I493">
        <v>0.05</v>
      </c>
      <c r="J493">
        <v>0</v>
      </c>
      <c r="K493">
        <v>1</v>
      </c>
      <c r="L493">
        <v>1</v>
      </c>
      <c r="M493">
        <v>0</v>
      </c>
      <c r="N493">
        <v>1</v>
      </c>
      <c r="O493" s="1">
        <v>42471</v>
      </c>
      <c r="P493" s="1">
        <v>43048</v>
      </c>
      <c r="S493">
        <v>0</v>
      </c>
      <c r="T493">
        <v>0</v>
      </c>
      <c r="U493">
        <v>0</v>
      </c>
      <c r="V493">
        <v>0</v>
      </c>
      <c r="W493">
        <v>1</v>
      </c>
      <c r="X493">
        <v>1</v>
      </c>
      <c r="Y493">
        <v>1</v>
      </c>
      <c r="Z493">
        <v>0</v>
      </c>
      <c r="AA493" t="s">
        <v>39</v>
      </c>
    </row>
    <row r="494" spans="1:27" x14ac:dyDescent="0.25">
      <c r="A494" t="s">
        <v>1530</v>
      </c>
      <c r="C494" t="s">
        <v>1551</v>
      </c>
      <c r="D494" t="s">
        <v>1552</v>
      </c>
      <c r="E494" t="s">
        <v>1553</v>
      </c>
      <c r="F494" t="s">
        <v>31</v>
      </c>
      <c r="G494" t="s">
        <v>38</v>
      </c>
      <c r="H494" t="s">
        <v>32</v>
      </c>
      <c r="I494">
        <v>0.11</v>
      </c>
      <c r="J494">
        <v>0</v>
      </c>
      <c r="K494">
        <v>1</v>
      </c>
      <c r="L494">
        <v>1</v>
      </c>
      <c r="M494">
        <v>0</v>
      </c>
      <c r="N494">
        <v>1</v>
      </c>
      <c r="O494" s="1">
        <v>42543</v>
      </c>
      <c r="S494">
        <v>0</v>
      </c>
      <c r="T494">
        <v>0</v>
      </c>
      <c r="U494">
        <v>0</v>
      </c>
      <c r="V494">
        <v>0</v>
      </c>
      <c r="W494">
        <v>0</v>
      </c>
      <c r="X494">
        <v>0</v>
      </c>
      <c r="Y494">
        <v>0</v>
      </c>
      <c r="Z494">
        <v>0</v>
      </c>
      <c r="AA494" t="s">
        <v>33</v>
      </c>
    </row>
    <row r="495" spans="1:27" x14ac:dyDescent="0.25">
      <c r="A495" t="s">
        <v>1530</v>
      </c>
      <c r="C495" t="s">
        <v>1554</v>
      </c>
      <c r="D495" t="s">
        <v>1555</v>
      </c>
      <c r="E495" t="s">
        <v>750</v>
      </c>
      <c r="F495" t="s">
        <v>31</v>
      </c>
      <c r="G495" t="s">
        <v>32</v>
      </c>
      <c r="H495" t="s">
        <v>32</v>
      </c>
      <c r="I495">
        <v>10.26</v>
      </c>
      <c r="J495">
        <v>0</v>
      </c>
      <c r="K495">
        <v>2</v>
      </c>
      <c r="L495">
        <v>2</v>
      </c>
      <c r="M495">
        <v>0</v>
      </c>
      <c r="N495">
        <v>2</v>
      </c>
      <c r="O495" s="1">
        <v>42725</v>
      </c>
      <c r="P495" s="1">
        <v>43101</v>
      </c>
      <c r="Q495" s="1">
        <v>43773</v>
      </c>
      <c r="S495">
        <v>2</v>
      </c>
      <c r="T495">
        <v>2</v>
      </c>
      <c r="U495">
        <v>1</v>
      </c>
      <c r="V495">
        <v>1</v>
      </c>
      <c r="W495">
        <v>0</v>
      </c>
      <c r="X495">
        <v>0</v>
      </c>
      <c r="Y495">
        <v>0</v>
      </c>
      <c r="Z495">
        <v>0</v>
      </c>
      <c r="AA495" t="s">
        <v>103</v>
      </c>
    </row>
    <row r="496" spans="1:27" x14ac:dyDescent="0.25">
      <c r="A496" t="s">
        <v>1530</v>
      </c>
      <c r="C496" t="s">
        <v>1556</v>
      </c>
      <c r="D496" t="s">
        <v>1557</v>
      </c>
      <c r="E496" t="s">
        <v>1558</v>
      </c>
      <c r="F496" t="s">
        <v>31</v>
      </c>
      <c r="G496" t="s">
        <v>32</v>
      </c>
      <c r="H496" t="s">
        <v>32</v>
      </c>
      <c r="I496">
        <v>11.32</v>
      </c>
      <c r="J496">
        <v>0</v>
      </c>
      <c r="K496">
        <v>1</v>
      </c>
      <c r="L496">
        <v>1</v>
      </c>
      <c r="M496">
        <v>0</v>
      </c>
      <c r="N496">
        <v>1</v>
      </c>
      <c r="O496" s="1">
        <v>42775</v>
      </c>
      <c r="P496" s="1">
        <v>42855</v>
      </c>
      <c r="Q496" s="1">
        <v>43556</v>
      </c>
      <c r="S496">
        <v>1</v>
      </c>
      <c r="T496">
        <v>1</v>
      </c>
      <c r="U496">
        <v>1</v>
      </c>
      <c r="V496">
        <v>1</v>
      </c>
      <c r="W496">
        <v>0</v>
      </c>
      <c r="X496">
        <v>0</v>
      </c>
      <c r="Y496">
        <v>0</v>
      </c>
      <c r="Z496">
        <v>0</v>
      </c>
      <c r="AA496" t="s">
        <v>103</v>
      </c>
    </row>
    <row r="497" spans="1:27" x14ac:dyDescent="0.25">
      <c r="A497" t="s">
        <v>1530</v>
      </c>
      <c r="C497" t="s">
        <v>1559</v>
      </c>
      <c r="D497" t="s">
        <v>1560</v>
      </c>
      <c r="E497" t="s">
        <v>1561</v>
      </c>
      <c r="F497" t="s">
        <v>31</v>
      </c>
      <c r="G497" t="s">
        <v>38</v>
      </c>
      <c r="H497" t="s">
        <v>32</v>
      </c>
      <c r="I497">
        <v>14.07</v>
      </c>
      <c r="J497">
        <v>0</v>
      </c>
      <c r="K497">
        <v>1</v>
      </c>
      <c r="L497">
        <v>1</v>
      </c>
      <c r="M497">
        <v>1</v>
      </c>
      <c r="N497">
        <v>0</v>
      </c>
      <c r="O497" s="1">
        <v>42810</v>
      </c>
      <c r="P497" s="1">
        <v>42191</v>
      </c>
      <c r="Q497" s="1">
        <v>43556</v>
      </c>
      <c r="S497">
        <v>1</v>
      </c>
      <c r="T497">
        <v>0</v>
      </c>
      <c r="U497">
        <v>1</v>
      </c>
      <c r="V497">
        <v>0</v>
      </c>
      <c r="W497">
        <v>0</v>
      </c>
      <c r="X497">
        <v>0</v>
      </c>
      <c r="Y497">
        <v>0</v>
      </c>
      <c r="Z497">
        <v>0</v>
      </c>
      <c r="AA497" t="s">
        <v>103</v>
      </c>
    </row>
    <row r="498" spans="1:27" x14ac:dyDescent="0.25">
      <c r="A498" t="s">
        <v>1530</v>
      </c>
      <c r="C498" t="s">
        <v>1562</v>
      </c>
      <c r="D498" t="s">
        <v>1563</v>
      </c>
      <c r="E498" t="s">
        <v>1564</v>
      </c>
      <c r="F498" t="s">
        <v>31</v>
      </c>
      <c r="G498" t="s">
        <v>38</v>
      </c>
      <c r="H498" t="s">
        <v>32</v>
      </c>
      <c r="I498">
        <v>22.56</v>
      </c>
      <c r="J498">
        <v>0</v>
      </c>
      <c r="K498">
        <v>4</v>
      </c>
      <c r="L498">
        <v>4</v>
      </c>
      <c r="M498">
        <v>0</v>
      </c>
      <c r="N498">
        <v>4</v>
      </c>
      <c r="O498" s="1">
        <v>42877</v>
      </c>
      <c r="S498">
        <v>0</v>
      </c>
      <c r="T498">
        <v>0</v>
      </c>
      <c r="U498">
        <v>0</v>
      </c>
      <c r="V498">
        <v>0</v>
      </c>
      <c r="W498">
        <v>4</v>
      </c>
      <c r="X498">
        <v>4</v>
      </c>
      <c r="Y498">
        <v>0</v>
      </c>
      <c r="Z498">
        <v>4</v>
      </c>
      <c r="AA498" t="s">
        <v>33</v>
      </c>
    </row>
    <row r="499" spans="1:27" x14ac:dyDescent="0.25">
      <c r="A499" t="s">
        <v>1530</v>
      </c>
      <c r="C499" t="s">
        <v>1565</v>
      </c>
      <c r="D499" t="s">
        <v>1566</v>
      </c>
      <c r="E499" t="s">
        <v>1567</v>
      </c>
      <c r="F499" t="s">
        <v>31</v>
      </c>
      <c r="G499" t="s">
        <v>32</v>
      </c>
      <c r="H499" t="s">
        <v>32</v>
      </c>
      <c r="I499">
        <v>9.6300000000000008</v>
      </c>
      <c r="J499">
        <v>0</v>
      </c>
      <c r="K499">
        <v>2</v>
      </c>
      <c r="L499">
        <v>2</v>
      </c>
      <c r="M499">
        <v>0</v>
      </c>
      <c r="N499">
        <v>2</v>
      </c>
      <c r="O499" s="1">
        <v>42949</v>
      </c>
      <c r="P499" s="1">
        <v>43281</v>
      </c>
      <c r="S499">
        <v>0</v>
      </c>
      <c r="T499">
        <v>0</v>
      </c>
      <c r="U499">
        <v>0</v>
      </c>
      <c r="V499">
        <v>0</v>
      </c>
      <c r="W499">
        <v>2</v>
      </c>
      <c r="X499">
        <v>2</v>
      </c>
      <c r="Y499">
        <v>1</v>
      </c>
      <c r="Z499">
        <v>1</v>
      </c>
      <c r="AA499" t="s">
        <v>39</v>
      </c>
    </row>
    <row r="500" spans="1:27" x14ac:dyDescent="0.25">
      <c r="A500" t="s">
        <v>1530</v>
      </c>
      <c r="C500" t="s">
        <v>1568</v>
      </c>
      <c r="D500" t="s">
        <v>1569</v>
      </c>
      <c r="E500" t="s">
        <v>1570</v>
      </c>
      <c r="F500" t="s">
        <v>31</v>
      </c>
      <c r="G500" t="s">
        <v>32</v>
      </c>
      <c r="H500" t="s">
        <v>32</v>
      </c>
      <c r="I500">
        <v>200.7</v>
      </c>
      <c r="J500">
        <v>0</v>
      </c>
      <c r="K500">
        <v>15</v>
      </c>
      <c r="L500">
        <v>15</v>
      </c>
      <c r="M500">
        <v>0</v>
      </c>
      <c r="N500">
        <v>15</v>
      </c>
      <c r="O500" s="1">
        <v>42968</v>
      </c>
      <c r="P500" s="1">
        <v>43192</v>
      </c>
      <c r="Q500" s="1">
        <v>43769</v>
      </c>
      <c r="S500">
        <v>15</v>
      </c>
      <c r="T500">
        <v>15</v>
      </c>
      <c r="U500">
        <v>7</v>
      </c>
      <c r="V500">
        <v>7</v>
      </c>
      <c r="W500">
        <v>0</v>
      </c>
      <c r="X500">
        <v>0</v>
      </c>
      <c r="Y500">
        <v>0</v>
      </c>
      <c r="Z500">
        <v>0</v>
      </c>
      <c r="AA500" t="s">
        <v>103</v>
      </c>
    </row>
    <row r="501" spans="1:27" x14ac:dyDescent="0.25">
      <c r="A501" t="s">
        <v>1530</v>
      </c>
      <c r="C501" t="s">
        <v>1571</v>
      </c>
      <c r="D501" t="s">
        <v>1572</v>
      </c>
      <c r="E501" t="s">
        <v>1573</v>
      </c>
      <c r="F501" t="s">
        <v>31</v>
      </c>
      <c r="G501" t="s">
        <v>32</v>
      </c>
      <c r="H501" t="s">
        <v>32</v>
      </c>
      <c r="I501">
        <v>15.88</v>
      </c>
      <c r="J501">
        <v>0</v>
      </c>
      <c r="K501">
        <v>2</v>
      </c>
      <c r="L501">
        <v>2</v>
      </c>
      <c r="M501">
        <v>0</v>
      </c>
      <c r="N501">
        <v>2</v>
      </c>
      <c r="O501" s="1">
        <v>43035</v>
      </c>
      <c r="P501" s="1">
        <v>43160</v>
      </c>
      <c r="Q501" s="1">
        <v>43641</v>
      </c>
      <c r="S501">
        <v>2</v>
      </c>
      <c r="T501">
        <v>2</v>
      </c>
      <c r="U501">
        <v>1</v>
      </c>
      <c r="V501">
        <v>1</v>
      </c>
      <c r="W501">
        <v>0</v>
      </c>
      <c r="X501">
        <v>0</v>
      </c>
      <c r="Y501">
        <v>0</v>
      </c>
      <c r="Z501">
        <v>0</v>
      </c>
      <c r="AA501" t="s">
        <v>103</v>
      </c>
    </row>
    <row r="502" spans="1:27" x14ac:dyDescent="0.25">
      <c r="A502" t="s">
        <v>1530</v>
      </c>
      <c r="C502" t="s">
        <v>1574</v>
      </c>
      <c r="D502" t="s">
        <v>1575</v>
      </c>
      <c r="E502" t="s">
        <v>1576</v>
      </c>
      <c r="F502" t="s">
        <v>31</v>
      </c>
      <c r="G502" t="s">
        <v>32</v>
      </c>
      <c r="H502" t="s">
        <v>32</v>
      </c>
      <c r="I502">
        <v>11.02</v>
      </c>
      <c r="J502">
        <v>0</v>
      </c>
      <c r="K502">
        <v>3</v>
      </c>
      <c r="L502">
        <v>3</v>
      </c>
      <c r="M502">
        <v>0</v>
      </c>
      <c r="N502">
        <v>3</v>
      </c>
      <c r="O502" s="1">
        <v>43066</v>
      </c>
      <c r="P502" s="1">
        <v>43236</v>
      </c>
      <c r="S502">
        <v>0</v>
      </c>
      <c r="T502">
        <v>0</v>
      </c>
      <c r="U502">
        <v>0</v>
      </c>
      <c r="V502">
        <v>0</v>
      </c>
      <c r="W502">
        <v>3</v>
      </c>
      <c r="X502">
        <v>3</v>
      </c>
      <c r="Y502">
        <v>2</v>
      </c>
      <c r="Z502">
        <v>1</v>
      </c>
      <c r="AA502" t="s">
        <v>39</v>
      </c>
    </row>
    <row r="503" spans="1:27" ht="75" x14ac:dyDescent="0.25">
      <c r="A503" t="s">
        <v>1530</v>
      </c>
      <c r="C503" t="s">
        <v>1577</v>
      </c>
      <c r="D503" s="2" t="s">
        <v>1578</v>
      </c>
      <c r="E503" t="s">
        <v>1579</v>
      </c>
      <c r="F503" t="s">
        <v>85</v>
      </c>
      <c r="G503" t="s">
        <v>38</v>
      </c>
      <c r="H503" t="s">
        <v>32</v>
      </c>
      <c r="I503">
        <v>2174</v>
      </c>
      <c r="J503">
        <v>0</v>
      </c>
      <c r="K503">
        <v>1</v>
      </c>
      <c r="L503">
        <v>1</v>
      </c>
      <c r="M503">
        <v>0</v>
      </c>
      <c r="N503">
        <v>1</v>
      </c>
      <c r="O503" s="1">
        <v>43073</v>
      </c>
      <c r="S503">
        <v>0</v>
      </c>
      <c r="T503">
        <v>0</v>
      </c>
      <c r="U503">
        <v>0</v>
      </c>
      <c r="V503">
        <v>0</v>
      </c>
      <c r="W503">
        <v>1</v>
      </c>
      <c r="X503">
        <v>1</v>
      </c>
      <c r="Y503">
        <v>0</v>
      </c>
      <c r="Z503">
        <v>1</v>
      </c>
      <c r="AA503" t="s">
        <v>33</v>
      </c>
    </row>
    <row r="504" spans="1:27" x14ac:dyDescent="0.25">
      <c r="A504" t="s">
        <v>1530</v>
      </c>
      <c r="C504" t="s">
        <v>1580</v>
      </c>
      <c r="D504" t="s">
        <v>1581</v>
      </c>
      <c r="E504" t="s">
        <v>1582</v>
      </c>
      <c r="F504" t="s">
        <v>31</v>
      </c>
      <c r="G504" t="s">
        <v>38</v>
      </c>
      <c r="H504" t="s">
        <v>32</v>
      </c>
      <c r="I504">
        <v>576</v>
      </c>
      <c r="J504">
        <v>0</v>
      </c>
      <c r="K504">
        <v>1</v>
      </c>
      <c r="L504">
        <v>1</v>
      </c>
      <c r="M504">
        <v>0</v>
      </c>
      <c r="N504">
        <v>1</v>
      </c>
      <c r="O504" s="1">
        <v>43074</v>
      </c>
      <c r="S504">
        <v>0</v>
      </c>
      <c r="T504">
        <v>0</v>
      </c>
      <c r="U504">
        <v>0</v>
      </c>
      <c r="V504">
        <v>0</v>
      </c>
      <c r="W504">
        <v>1</v>
      </c>
      <c r="X504">
        <v>1</v>
      </c>
      <c r="Y504">
        <v>0</v>
      </c>
      <c r="Z504">
        <v>1</v>
      </c>
      <c r="AA504" t="s">
        <v>33</v>
      </c>
    </row>
    <row r="505" spans="1:27" x14ac:dyDescent="0.25">
      <c r="A505" t="s">
        <v>1530</v>
      </c>
      <c r="C505" t="s">
        <v>1583</v>
      </c>
      <c r="D505" t="s">
        <v>1584</v>
      </c>
      <c r="E505" t="s">
        <v>1585</v>
      </c>
      <c r="F505" t="s">
        <v>31</v>
      </c>
      <c r="G505" t="s">
        <v>32</v>
      </c>
      <c r="H505" t="s">
        <v>32</v>
      </c>
      <c r="I505">
        <v>589</v>
      </c>
      <c r="J505">
        <v>0</v>
      </c>
      <c r="K505">
        <v>1</v>
      </c>
      <c r="L505">
        <v>1</v>
      </c>
      <c r="M505">
        <v>0</v>
      </c>
      <c r="N505">
        <v>1</v>
      </c>
      <c r="O505" s="1">
        <v>43090</v>
      </c>
      <c r="P505" s="1">
        <v>43192</v>
      </c>
      <c r="Q505" s="1">
        <v>43769</v>
      </c>
      <c r="S505">
        <v>1</v>
      </c>
      <c r="T505">
        <v>1</v>
      </c>
      <c r="U505">
        <v>1</v>
      </c>
      <c r="V505">
        <v>1</v>
      </c>
      <c r="W505">
        <v>0</v>
      </c>
      <c r="X505">
        <v>0</v>
      </c>
      <c r="Y505">
        <v>0</v>
      </c>
      <c r="Z505">
        <v>0</v>
      </c>
      <c r="AA505" t="s">
        <v>103</v>
      </c>
    </row>
    <row r="506" spans="1:27" x14ac:dyDescent="0.25">
      <c r="A506" t="s">
        <v>1530</v>
      </c>
      <c r="C506" t="s">
        <v>1586</v>
      </c>
      <c r="D506" t="s">
        <v>1587</v>
      </c>
      <c r="E506" t="s">
        <v>1588</v>
      </c>
      <c r="F506" t="s">
        <v>85</v>
      </c>
      <c r="G506" t="s">
        <v>38</v>
      </c>
      <c r="H506" t="s">
        <v>32</v>
      </c>
      <c r="I506">
        <v>823</v>
      </c>
      <c r="J506">
        <v>0</v>
      </c>
      <c r="K506">
        <v>1</v>
      </c>
      <c r="L506">
        <v>1</v>
      </c>
      <c r="M506">
        <v>0</v>
      </c>
      <c r="N506">
        <v>1</v>
      </c>
      <c r="O506" s="1">
        <v>43105</v>
      </c>
      <c r="S506">
        <v>0</v>
      </c>
      <c r="T506">
        <v>0</v>
      </c>
      <c r="U506">
        <v>0</v>
      </c>
      <c r="V506">
        <v>0</v>
      </c>
      <c r="W506">
        <v>1</v>
      </c>
      <c r="X506">
        <v>1</v>
      </c>
      <c r="Y506">
        <v>0</v>
      </c>
      <c r="Z506">
        <v>1</v>
      </c>
      <c r="AA506" t="s">
        <v>33</v>
      </c>
    </row>
    <row r="507" spans="1:27" x14ac:dyDescent="0.25">
      <c r="A507" t="s">
        <v>1530</v>
      </c>
      <c r="C507" t="s">
        <v>1589</v>
      </c>
      <c r="D507" t="s">
        <v>1590</v>
      </c>
      <c r="E507" t="s">
        <v>1591</v>
      </c>
      <c r="F507" t="s">
        <v>31</v>
      </c>
      <c r="G507" t="s">
        <v>32</v>
      </c>
      <c r="H507" t="s">
        <v>32</v>
      </c>
      <c r="I507">
        <v>597</v>
      </c>
      <c r="J507">
        <v>0</v>
      </c>
      <c r="K507">
        <v>1</v>
      </c>
      <c r="L507">
        <v>1</v>
      </c>
      <c r="M507">
        <v>0</v>
      </c>
      <c r="N507">
        <v>1</v>
      </c>
      <c r="O507" s="1">
        <v>43133</v>
      </c>
      <c r="P507" s="1">
        <v>43769</v>
      </c>
      <c r="Q507" s="1">
        <v>43769</v>
      </c>
      <c r="S507">
        <v>1</v>
      </c>
      <c r="T507">
        <v>1</v>
      </c>
      <c r="U507">
        <v>1</v>
      </c>
      <c r="V507">
        <v>1</v>
      </c>
      <c r="W507">
        <v>0</v>
      </c>
      <c r="X507">
        <v>0</v>
      </c>
      <c r="Y507">
        <v>0</v>
      </c>
      <c r="Z507">
        <v>0</v>
      </c>
      <c r="AA507" t="s">
        <v>103</v>
      </c>
    </row>
    <row r="508" spans="1:27" x14ac:dyDescent="0.25">
      <c r="A508" t="s">
        <v>1530</v>
      </c>
      <c r="C508" t="s">
        <v>1592</v>
      </c>
      <c r="D508" t="s">
        <v>1593</v>
      </c>
      <c r="E508" t="s">
        <v>1594</v>
      </c>
      <c r="F508" t="s">
        <v>598</v>
      </c>
      <c r="G508" t="s">
        <v>38</v>
      </c>
      <c r="H508" t="s">
        <v>32</v>
      </c>
      <c r="I508">
        <v>2663</v>
      </c>
      <c r="J508">
        <v>0</v>
      </c>
      <c r="K508">
        <v>1</v>
      </c>
      <c r="L508">
        <v>1</v>
      </c>
      <c r="M508">
        <v>0</v>
      </c>
      <c r="N508">
        <v>1</v>
      </c>
      <c r="O508" s="1">
        <v>43160</v>
      </c>
      <c r="P508" s="1">
        <v>43215</v>
      </c>
      <c r="Q508" s="1">
        <v>43769</v>
      </c>
      <c r="S508">
        <v>1</v>
      </c>
      <c r="T508">
        <v>1</v>
      </c>
      <c r="U508">
        <v>1</v>
      </c>
      <c r="V508">
        <v>1</v>
      </c>
      <c r="W508">
        <v>0</v>
      </c>
      <c r="X508">
        <v>0</v>
      </c>
      <c r="Y508">
        <v>0</v>
      </c>
      <c r="Z508">
        <v>0</v>
      </c>
      <c r="AA508" t="s">
        <v>103</v>
      </c>
    </row>
    <row r="509" spans="1:27" x14ac:dyDescent="0.25">
      <c r="A509" t="s">
        <v>1530</v>
      </c>
      <c r="C509" t="s">
        <v>1595</v>
      </c>
      <c r="D509" t="s">
        <v>1596</v>
      </c>
      <c r="E509" t="s">
        <v>1597</v>
      </c>
      <c r="F509" t="s">
        <v>31</v>
      </c>
      <c r="G509" t="s">
        <v>32</v>
      </c>
      <c r="H509" t="s">
        <v>32</v>
      </c>
      <c r="I509">
        <v>0</v>
      </c>
      <c r="J509">
        <v>0</v>
      </c>
      <c r="K509">
        <v>1</v>
      </c>
      <c r="L509">
        <v>1</v>
      </c>
      <c r="M509">
        <v>0</v>
      </c>
      <c r="N509">
        <v>1</v>
      </c>
      <c r="O509" s="1">
        <v>43164</v>
      </c>
      <c r="P509" s="1">
        <v>43242</v>
      </c>
      <c r="Q509" s="1">
        <v>43706</v>
      </c>
      <c r="S509">
        <v>1</v>
      </c>
      <c r="T509">
        <v>1</v>
      </c>
      <c r="U509">
        <v>1</v>
      </c>
      <c r="V509">
        <v>1</v>
      </c>
      <c r="W509">
        <v>0</v>
      </c>
      <c r="X509">
        <v>0</v>
      </c>
      <c r="Y509">
        <v>0</v>
      </c>
      <c r="Z509">
        <v>0</v>
      </c>
      <c r="AA509" t="s">
        <v>103</v>
      </c>
    </row>
    <row r="510" spans="1:27" x14ac:dyDescent="0.25">
      <c r="A510" t="s">
        <v>1530</v>
      </c>
      <c r="C510" t="s">
        <v>1598</v>
      </c>
      <c r="D510" t="s">
        <v>1599</v>
      </c>
      <c r="E510" t="s">
        <v>1600</v>
      </c>
      <c r="F510" t="s">
        <v>85</v>
      </c>
      <c r="G510" t="s">
        <v>38</v>
      </c>
      <c r="H510" t="s">
        <v>32</v>
      </c>
      <c r="I510">
        <v>913</v>
      </c>
      <c r="J510">
        <v>0</v>
      </c>
      <c r="K510">
        <v>1</v>
      </c>
      <c r="L510">
        <v>1</v>
      </c>
      <c r="M510">
        <v>0</v>
      </c>
      <c r="N510">
        <v>1</v>
      </c>
      <c r="O510" s="1">
        <v>43165</v>
      </c>
      <c r="P510" s="1">
        <v>43769</v>
      </c>
      <c r="Q510" s="1">
        <v>43769</v>
      </c>
      <c r="S510">
        <v>1</v>
      </c>
      <c r="T510">
        <v>1</v>
      </c>
      <c r="U510">
        <v>1</v>
      </c>
      <c r="V510">
        <v>1</v>
      </c>
      <c r="W510">
        <v>0</v>
      </c>
      <c r="X510">
        <v>0</v>
      </c>
      <c r="Y510">
        <v>0</v>
      </c>
      <c r="Z510">
        <v>0</v>
      </c>
      <c r="AA510" t="s">
        <v>103</v>
      </c>
    </row>
    <row r="511" spans="1:27" x14ac:dyDescent="0.25">
      <c r="A511" t="s">
        <v>1530</v>
      </c>
      <c r="C511" t="s">
        <v>1601</v>
      </c>
      <c r="D511" t="s">
        <v>1602</v>
      </c>
      <c r="E511" t="s">
        <v>1603</v>
      </c>
      <c r="F511" t="s">
        <v>31</v>
      </c>
      <c r="G511" t="s">
        <v>32</v>
      </c>
      <c r="H511" t="s">
        <v>32</v>
      </c>
      <c r="I511">
        <v>1507</v>
      </c>
      <c r="J511">
        <v>0</v>
      </c>
      <c r="K511">
        <v>1</v>
      </c>
      <c r="L511">
        <v>1</v>
      </c>
      <c r="M511">
        <v>0</v>
      </c>
      <c r="N511">
        <v>1</v>
      </c>
      <c r="O511" s="1">
        <v>43165</v>
      </c>
      <c r="P511" s="1">
        <v>43221</v>
      </c>
      <c r="Q511" s="1">
        <v>43769</v>
      </c>
      <c r="S511">
        <v>1</v>
      </c>
      <c r="T511">
        <v>1</v>
      </c>
      <c r="U511">
        <v>1</v>
      </c>
      <c r="V511">
        <v>1</v>
      </c>
      <c r="W511">
        <v>0</v>
      </c>
      <c r="X511">
        <v>0</v>
      </c>
      <c r="Y511">
        <v>0</v>
      </c>
      <c r="Z511">
        <v>0</v>
      </c>
      <c r="AA511" t="s">
        <v>103</v>
      </c>
    </row>
    <row r="512" spans="1:27" x14ac:dyDescent="0.25">
      <c r="A512" t="s">
        <v>1530</v>
      </c>
      <c r="C512" t="s">
        <v>1604</v>
      </c>
      <c r="D512" t="s">
        <v>1605</v>
      </c>
      <c r="E512" t="s">
        <v>1606</v>
      </c>
      <c r="F512" t="s">
        <v>31</v>
      </c>
      <c r="G512" t="s">
        <v>32</v>
      </c>
      <c r="H512" t="s">
        <v>32</v>
      </c>
      <c r="I512">
        <v>3462</v>
      </c>
      <c r="J512">
        <v>0</v>
      </c>
      <c r="K512">
        <v>8</v>
      </c>
      <c r="L512">
        <v>8</v>
      </c>
      <c r="M512">
        <v>0</v>
      </c>
      <c r="N512">
        <v>8</v>
      </c>
      <c r="O512" s="1">
        <v>43167</v>
      </c>
      <c r="P512" s="1">
        <v>43281</v>
      </c>
      <c r="S512">
        <v>4</v>
      </c>
      <c r="T512">
        <v>4</v>
      </c>
      <c r="U512">
        <v>4</v>
      </c>
      <c r="V512">
        <v>4</v>
      </c>
      <c r="W512">
        <v>4</v>
      </c>
      <c r="X512">
        <v>4</v>
      </c>
      <c r="Y512">
        <v>2</v>
      </c>
      <c r="Z512">
        <v>2</v>
      </c>
      <c r="AA512" t="s">
        <v>39</v>
      </c>
    </row>
    <row r="513" spans="1:27" x14ac:dyDescent="0.25">
      <c r="A513" t="s">
        <v>1530</v>
      </c>
      <c r="C513" t="s">
        <v>1607</v>
      </c>
      <c r="D513" t="s">
        <v>1608</v>
      </c>
      <c r="E513" t="s">
        <v>1609</v>
      </c>
      <c r="F513" t="s">
        <v>31</v>
      </c>
      <c r="G513" t="s">
        <v>32</v>
      </c>
      <c r="H513" t="s">
        <v>32</v>
      </c>
      <c r="I513">
        <v>1056</v>
      </c>
      <c r="J513">
        <v>0</v>
      </c>
      <c r="K513">
        <v>1</v>
      </c>
      <c r="L513">
        <v>1</v>
      </c>
      <c r="M513">
        <v>0</v>
      </c>
      <c r="N513">
        <v>1</v>
      </c>
      <c r="O513" s="1">
        <v>43171</v>
      </c>
      <c r="P513" s="1">
        <v>43242</v>
      </c>
      <c r="S513">
        <v>0</v>
      </c>
      <c r="T513">
        <v>0</v>
      </c>
      <c r="U513">
        <v>0</v>
      </c>
      <c r="V513">
        <v>0</v>
      </c>
      <c r="W513">
        <v>1</v>
      </c>
      <c r="X513">
        <v>1</v>
      </c>
      <c r="Y513">
        <v>1</v>
      </c>
      <c r="Z513">
        <v>0</v>
      </c>
      <c r="AA513" t="s">
        <v>39</v>
      </c>
    </row>
    <row r="514" spans="1:27" x14ac:dyDescent="0.25">
      <c r="A514" t="s">
        <v>1530</v>
      </c>
      <c r="C514" t="s">
        <v>1610</v>
      </c>
      <c r="D514" t="s">
        <v>1611</v>
      </c>
      <c r="E514" t="s">
        <v>1612</v>
      </c>
      <c r="F514" t="s">
        <v>31</v>
      </c>
      <c r="G514" t="s">
        <v>32</v>
      </c>
      <c r="H514" t="s">
        <v>32</v>
      </c>
      <c r="I514">
        <v>513</v>
      </c>
      <c r="J514">
        <v>0</v>
      </c>
      <c r="K514">
        <v>1</v>
      </c>
      <c r="L514">
        <v>1</v>
      </c>
      <c r="M514">
        <v>0</v>
      </c>
      <c r="N514">
        <v>1</v>
      </c>
      <c r="O514" s="1">
        <v>43199</v>
      </c>
      <c r="P514" s="1">
        <v>43769</v>
      </c>
      <c r="Q514" s="1">
        <v>43769</v>
      </c>
      <c r="S514">
        <v>1</v>
      </c>
      <c r="T514">
        <v>1</v>
      </c>
      <c r="U514">
        <v>1</v>
      </c>
      <c r="V514">
        <v>1</v>
      </c>
      <c r="W514">
        <v>0</v>
      </c>
      <c r="X514">
        <v>0</v>
      </c>
      <c r="Y514">
        <v>0</v>
      </c>
      <c r="Z514">
        <v>0</v>
      </c>
      <c r="AA514" t="s">
        <v>103</v>
      </c>
    </row>
    <row r="515" spans="1:27" x14ac:dyDescent="0.25">
      <c r="A515" t="s">
        <v>1530</v>
      </c>
      <c r="C515" t="s">
        <v>1613</v>
      </c>
      <c r="D515" t="s">
        <v>1614</v>
      </c>
      <c r="E515" t="s">
        <v>77</v>
      </c>
      <c r="F515" t="s">
        <v>31</v>
      </c>
      <c r="G515" t="s">
        <v>38</v>
      </c>
      <c r="H515" t="s">
        <v>32</v>
      </c>
      <c r="I515">
        <v>1281</v>
      </c>
      <c r="J515">
        <v>0</v>
      </c>
      <c r="K515">
        <v>1</v>
      </c>
      <c r="L515">
        <v>1</v>
      </c>
      <c r="M515">
        <v>1</v>
      </c>
      <c r="N515">
        <v>0</v>
      </c>
      <c r="O515" s="1">
        <v>43328</v>
      </c>
      <c r="S515">
        <v>0</v>
      </c>
      <c r="T515">
        <v>0</v>
      </c>
      <c r="U515">
        <v>0</v>
      </c>
      <c r="V515">
        <v>0</v>
      </c>
      <c r="W515">
        <v>1</v>
      </c>
      <c r="X515">
        <v>0</v>
      </c>
      <c r="Y515">
        <v>0</v>
      </c>
      <c r="Z515">
        <v>1</v>
      </c>
      <c r="AA515" t="s">
        <v>33</v>
      </c>
    </row>
    <row r="516" spans="1:27" x14ac:dyDescent="0.25">
      <c r="A516" t="s">
        <v>1530</v>
      </c>
      <c r="C516" t="s">
        <v>1615</v>
      </c>
      <c r="D516" t="s">
        <v>1616</v>
      </c>
      <c r="E516" t="s">
        <v>1617</v>
      </c>
      <c r="F516" t="s">
        <v>31</v>
      </c>
      <c r="G516" t="s">
        <v>32</v>
      </c>
      <c r="H516" t="s">
        <v>32</v>
      </c>
      <c r="I516">
        <v>867</v>
      </c>
      <c r="J516">
        <v>0</v>
      </c>
      <c r="K516">
        <v>1</v>
      </c>
      <c r="L516">
        <v>1</v>
      </c>
      <c r="M516">
        <v>0</v>
      </c>
      <c r="N516">
        <v>1</v>
      </c>
      <c r="O516" s="1">
        <v>43363</v>
      </c>
      <c r="P516" s="1">
        <v>43507</v>
      </c>
      <c r="Q516" s="1">
        <v>43769</v>
      </c>
      <c r="S516">
        <v>1</v>
      </c>
      <c r="T516">
        <v>1</v>
      </c>
      <c r="U516">
        <v>1</v>
      </c>
      <c r="V516">
        <v>1</v>
      </c>
      <c r="W516">
        <v>0</v>
      </c>
      <c r="X516">
        <v>0</v>
      </c>
      <c r="Y516">
        <v>0</v>
      </c>
      <c r="Z516">
        <v>0</v>
      </c>
      <c r="AA516" t="s">
        <v>103</v>
      </c>
    </row>
    <row r="517" spans="1:27" x14ac:dyDescent="0.25">
      <c r="A517" t="s">
        <v>1530</v>
      </c>
      <c r="C517" t="s">
        <v>1618</v>
      </c>
      <c r="D517" t="s">
        <v>1619</v>
      </c>
      <c r="E517" t="s">
        <v>1620</v>
      </c>
      <c r="F517" t="s">
        <v>31</v>
      </c>
      <c r="G517" t="s">
        <v>32</v>
      </c>
      <c r="H517" t="s">
        <v>32</v>
      </c>
      <c r="I517">
        <v>1293</v>
      </c>
      <c r="J517">
        <v>0</v>
      </c>
      <c r="K517">
        <v>1</v>
      </c>
      <c r="L517">
        <v>1</v>
      </c>
      <c r="M517">
        <v>0</v>
      </c>
      <c r="N517">
        <v>1</v>
      </c>
      <c r="O517" s="1">
        <v>43388</v>
      </c>
      <c r="P517" s="1">
        <v>43053</v>
      </c>
      <c r="S517">
        <v>0</v>
      </c>
      <c r="T517">
        <v>0</v>
      </c>
      <c r="U517">
        <v>0</v>
      </c>
      <c r="V517">
        <v>0</v>
      </c>
      <c r="W517">
        <v>1</v>
      </c>
      <c r="X517">
        <v>1</v>
      </c>
      <c r="Y517">
        <v>1</v>
      </c>
      <c r="Z517">
        <v>0</v>
      </c>
      <c r="AA517" t="s">
        <v>39</v>
      </c>
    </row>
    <row r="518" spans="1:27" x14ac:dyDescent="0.25">
      <c r="A518" t="s">
        <v>1530</v>
      </c>
      <c r="C518" t="s">
        <v>1621</v>
      </c>
      <c r="D518" t="s">
        <v>1616</v>
      </c>
      <c r="E518" t="s">
        <v>1622</v>
      </c>
      <c r="F518" t="s">
        <v>31</v>
      </c>
      <c r="G518" t="s">
        <v>32</v>
      </c>
      <c r="H518" t="s">
        <v>32</v>
      </c>
      <c r="I518">
        <v>853</v>
      </c>
      <c r="J518">
        <v>0</v>
      </c>
      <c r="K518">
        <v>1</v>
      </c>
      <c r="L518">
        <v>1</v>
      </c>
      <c r="M518">
        <v>0</v>
      </c>
      <c r="N518">
        <v>1</v>
      </c>
      <c r="O518" s="1">
        <v>43416</v>
      </c>
      <c r="P518" s="1">
        <v>43507</v>
      </c>
      <c r="Q518" s="1">
        <v>43769</v>
      </c>
      <c r="S518">
        <v>1</v>
      </c>
      <c r="T518">
        <v>1</v>
      </c>
      <c r="U518">
        <v>1</v>
      </c>
      <c r="V518">
        <v>1</v>
      </c>
      <c r="W518">
        <v>0</v>
      </c>
      <c r="X518">
        <v>0</v>
      </c>
      <c r="Y518">
        <v>0</v>
      </c>
      <c r="Z518">
        <v>0</v>
      </c>
      <c r="AA518" t="s">
        <v>103</v>
      </c>
    </row>
    <row r="519" spans="1:27" x14ac:dyDescent="0.25">
      <c r="A519" t="s">
        <v>1530</v>
      </c>
      <c r="C519" t="s">
        <v>1623</v>
      </c>
      <c r="D519" t="s">
        <v>1624</v>
      </c>
      <c r="E519" t="s">
        <v>1625</v>
      </c>
      <c r="F519" t="s">
        <v>85</v>
      </c>
      <c r="G519" t="s">
        <v>38</v>
      </c>
      <c r="H519" t="s">
        <v>32</v>
      </c>
      <c r="I519">
        <v>1272</v>
      </c>
      <c r="J519">
        <v>0</v>
      </c>
      <c r="K519">
        <v>1</v>
      </c>
      <c r="L519">
        <v>1</v>
      </c>
      <c r="M519">
        <v>0</v>
      </c>
      <c r="N519">
        <v>1</v>
      </c>
      <c r="O519" s="1">
        <v>43438</v>
      </c>
      <c r="S519">
        <v>0</v>
      </c>
      <c r="T519">
        <v>0</v>
      </c>
      <c r="U519">
        <v>0</v>
      </c>
      <c r="V519">
        <v>0</v>
      </c>
      <c r="W519">
        <v>1</v>
      </c>
      <c r="X519">
        <v>1</v>
      </c>
      <c r="Y519">
        <v>0</v>
      </c>
      <c r="Z519">
        <v>1</v>
      </c>
      <c r="AA519" t="s">
        <v>33</v>
      </c>
    </row>
    <row r="520" spans="1:27" x14ac:dyDescent="0.25">
      <c r="A520" t="s">
        <v>1530</v>
      </c>
      <c r="C520" t="s">
        <v>1626</v>
      </c>
      <c r="D520" t="s">
        <v>1627</v>
      </c>
      <c r="E520" t="s">
        <v>1628</v>
      </c>
      <c r="F520" t="s">
        <v>31</v>
      </c>
      <c r="G520" t="s">
        <v>32</v>
      </c>
      <c r="H520" t="s">
        <v>32</v>
      </c>
      <c r="I520">
        <v>3995</v>
      </c>
      <c r="J520">
        <v>0</v>
      </c>
      <c r="K520">
        <v>6</v>
      </c>
      <c r="L520">
        <v>6</v>
      </c>
      <c r="M520">
        <v>0</v>
      </c>
      <c r="N520">
        <v>6</v>
      </c>
      <c r="O520" s="1">
        <v>43453</v>
      </c>
      <c r="S520">
        <v>0</v>
      </c>
      <c r="T520">
        <v>0</v>
      </c>
      <c r="U520">
        <v>0</v>
      </c>
      <c r="V520">
        <v>0</v>
      </c>
      <c r="W520">
        <v>6</v>
      </c>
      <c r="X520">
        <v>6</v>
      </c>
      <c r="Y520">
        <v>0</v>
      </c>
      <c r="Z520">
        <v>6</v>
      </c>
      <c r="AA520" t="s">
        <v>33</v>
      </c>
    </row>
    <row r="521" spans="1:27" x14ac:dyDescent="0.25">
      <c r="A521" t="s">
        <v>1530</v>
      </c>
      <c r="C521" t="s">
        <v>1629</v>
      </c>
      <c r="D521" t="s">
        <v>1630</v>
      </c>
      <c r="E521" t="s">
        <v>1631</v>
      </c>
      <c r="F521" t="s">
        <v>85</v>
      </c>
      <c r="G521" t="s">
        <v>38</v>
      </c>
      <c r="H521" t="s">
        <v>32</v>
      </c>
      <c r="I521">
        <v>656</v>
      </c>
      <c r="J521">
        <v>0</v>
      </c>
      <c r="K521">
        <v>1</v>
      </c>
      <c r="L521">
        <v>1</v>
      </c>
      <c r="M521">
        <v>0</v>
      </c>
      <c r="N521">
        <v>1</v>
      </c>
      <c r="O521" s="1">
        <v>43472</v>
      </c>
      <c r="S521">
        <v>0</v>
      </c>
      <c r="T521">
        <v>0</v>
      </c>
      <c r="U521">
        <v>0</v>
      </c>
      <c r="V521">
        <v>0</v>
      </c>
      <c r="W521">
        <v>1</v>
      </c>
      <c r="X521">
        <v>1</v>
      </c>
      <c r="Y521">
        <v>0</v>
      </c>
      <c r="Z521">
        <v>1</v>
      </c>
      <c r="AA521" t="s">
        <v>33</v>
      </c>
    </row>
    <row r="522" spans="1:27" x14ac:dyDescent="0.25">
      <c r="A522" t="s">
        <v>1530</v>
      </c>
      <c r="C522" t="s">
        <v>1632</v>
      </c>
      <c r="D522" t="s">
        <v>1633</v>
      </c>
      <c r="E522" t="s">
        <v>1634</v>
      </c>
      <c r="F522" t="s">
        <v>31</v>
      </c>
      <c r="G522" t="s">
        <v>38</v>
      </c>
      <c r="H522" t="s">
        <v>32</v>
      </c>
      <c r="I522">
        <v>2067</v>
      </c>
      <c r="J522">
        <v>0</v>
      </c>
      <c r="K522">
        <v>1</v>
      </c>
      <c r="L522">
        <v>1</v>
      </c>
      <c r="M522">
        <v>1</v>
      </c>
      <c r="N522">
        <v>0</v>
      </c>
      <c r="O522" s="1">
        <v>43530</v>
      </c>
      <c r="P522" s="1">
        <v>43570</v>
      </c>
      <c r="S522">
        <v>0</v>
      </c>
      <c r="T522">
        <v>0</v>
      </c>
      <c r="U522">
        <v>0</v>
      </c>
      <c r="V522">
        <v>0</v>
      </c>
      <c r="W522">
        <v>1</v>
      </c>
      <c r="X522">
        <v>0</v>
      </c>
      <c r="Y522">
        <v>1</v>
      </c>
      <c r="Z522">
        <v>0</v>
      </c>
      <c r="AA522" t="s">
        <v>39</v>
      </c>
    </row>
    <row r="523" spans="1:27" x14ac:dyDescent="0.25">
      <c r="A523" t="s">
        <v>1530</v>
      </c>
      <c r="C523" t="s">
        <v>1635</v>
      </c>
      <c r="D523" t="s">
        <v>1636</v>
      </c>
      <c r="E523" t="s">
        <v>1637</v>
      </c>
      <c r="F523" t="s">
        <v>31</v>
      </c>
      <c r="G523" t="s">
        <v>38</v>
      </c>
      <c r="H523" t="s">
        <v>32</v>
      </c>
      <c r="I523">
        <v>1880</v>
      </c>
      <c r="J523">
        <v>0</v>
      </c>
      <c r="K523">
        <v>1</v>
      </c>
      <c r="L523">
        <v>1</v>
      </c>
      <c r="M523">
        <v>1</v>
      </c>
      <c r="N523">
        <v>0</v>
      </c>
      <c r="O523" s="1">
        <v>43599</v>
      </c>
      <c r="S523">
        <v>0</v>
      </c>
      <c r="T523">
        <v>0</v>
      </c>
      <c r="U523">
        <v>0</v>
      </c>
      <c r="V523">
        <v>0</v>
      </c>
      <c r="W523">
        <v>1</v>
      </c>
      <c r="X523">
        <v>0</v>
      </c>
      <c r="Y523">
        <v>0</v>
      </c>
      <c r="Z523">
        <v>1</v>
      </c>
      <c r="AA523" t="s">
        <v>33</v>
      </c>
    </row>
    <row r="524" spans="1:27" x14ac:dyDescent="0.25">
      <c r="A524" t="s">
        <v>1530</v>
      </c>
      <c r="C524" t="s">
        <v>1638</v>
      </c>
      <c r="D524" t="s">
        <v>1639</v>
      </c>
      <c r="E524" t="s">
        <v>1640</v>
      </c>
      <c r="F524" t="s">
        <v>31</v>
      </c>
      <c r="G524" t="s">
        <v>32</v>
      </c>
      <c r="H524" t="s">
        <v>32</v>
      </c>
      <c r="I524">
        <v>909</v>
      </c>
      <c r="J524">
        <v>0</v>
      </c>
      <c r="K524">
        <v>1</v>
      </c>
      <c r="L524">
        <v>1</v>
      </c>
      <c r="M524">
        <v>0</v>
      </c>
      <c r="N524">
        <v>1</v>
      </c>
      <c r="O524" s="1">
        <v>43679</v>
      </c>
      <c r="P524" s="1">
        <v>43718</v>
      </c>
      <c r="S524">
        <v>0</v>
      </c>
      <c r="T524">
        <v>0</v>
      </c>
      <c r="U524">
        <v>0</v>
      </c>
      <c r="V524">
        <v>0</v>
      </c>
      <c r="W524">
        <v>1</v>
      </c>
      <c r="X524">
        <v>1</v>
      </c>
      <c r="Y524">
        <v>1</v>
      </c>
      <c r="Z524">
        <v>0</v>
      </c>
      <c r="AA524" t="s">
        <v>39</v>
      </c>
    </row>
    <row r="525" spans="1:27" x14ac:dyDescent="0.25">
      <c r="A525" t="s">
        <v>1530</v>
      </c>
      <c r="C525" t="s">
        <v>1641</v>
      </c>
      <c r="D525" t="s">
        <v>1642</v>
      </c>
      <c r="E525" t="s">
        <v>1643</v>
      </c>
      <c r="F525" t="s">
        <v>31</v>
      </c>
      <c r="G525" t="s">
        <v>38</v>
      </c>
      <c r="H525" t="s">
        <v>32</v>
      </c>
      <c r="I525">
        <v>3237</v>
      </c>
      <c r="J525">
        <v>0</v>
      </c>
      <c r="K525">
        <v>1</v>
      </c>
      <c r="L525">
        <v>1</v>
      </c>
      <c r="M525">
        <v>0</v>
      </c>
      <c r="N525">
        <v>1</v>
      </c>
      <c r="O525" s="1">
        <v>43720</v>
      </c>
      <c r="S525">
        <v>0</v>
      </c>
      <c r="T525">
        <v>0</v>
      </c>
      <c r="U525">
        <v>0</v>
      </c>
      <c r="V525">
        <v>0</v>
      </c>
      <c r="W525">
        <v>1</v>
      </c>
      <c r="X525">
        <v>1</v>
      </c>
      <c r="Y525">
        <v>0</v>
      </c>
      <c r="Z525">
        <v>1</v>
      </c>
      <c r="AA525" t="s">
        <v>33</v>
      </c>
    </row>
    <row r="526" spans="1:27" x14ac:dyDescent="0.25">
      <c r="A526" t="s">
        <v>1530</v>
      </c>
      <c r="C526" t="s">
        <v>1644</v>
      </c>
      <c r="D526" t="s">
        <v>1645</v>
      </c>
      <c r="E526" t="s">
        <v>1646</v>
      </c>
      <c r="F526" t="s">
        <v>31</v>
      </c>
      <c r="G526" t="s">
        <v>38</v>
      </c>
      <c r="H526" t="s">
        <v>32</v>
      </c>
      <c r="I526">
        <v>1972</v>
      </c>
      <c r="J526">
        <v>0</v>
      </c>
      <c r="K526">
        <v>1</v>
      </c>
      <c r="L526">
        <v>1</v>
      </c>
      <c r="M526">
        <v>0</v>
      </c>
      <c r="N526">
        <v>1</v>
      </c>
      <c r="O526" s="1">
        <v>43836</v>
      </c>
      <c r="S526">
        <v>0</v>
      </c>
      <c r="T526">
        <v>0</v>
      </c>
      <c r="U526">
        <v>0</v>
      </c>
      <c r="V526">
        <v>0</v>
      </c>
      <c r="W526">
        <v>1</v>
      </c>
      <c r="X526">
        <v>1</v>
      </c>
      <c r="Y526">
        <v>0</v>
      </c>
      <c r="Z526">
        <v>1</v>
      </c>
      <c r="AA526" t="s">
        <v>33</v>
      </c>
    </row>
    <row r="527" spans="1:27" x14ac:dyDescent="0.25">
      <c r="A527" t="s">
        <v>1530</v>
      </c>
      <c r="C527" t="s">
        <v>1647</v>
      </c>
      <c r="D527" t="s">
        <v>1648</v>
      </c>
      <c r="E527" t="s">
        <v>1649</v>
      </c>
      <c r="F527" t="s">
        <v>31</v>
      </c>
      <c r="G527" t="s">
        <v>32</v>
      </c>
      <c r="H527" t="s">
        <v>32</v>
      </c>
      <c r="I527">
        <v>4419</v>
      </c>
      <c r="J527">
        <v>0</v>
      </c>
      <c r="K527">
        <v>4</v>
      </c>
      <c r="L527">
        <v>4</v>
      </c>
      <c r="M527">
        <v>0</v>
      </c>
      <c r="N527">
        <v>4</v>
      </c>
      <c r="O527" s="1">
        <v>43873</v>
      </c>
      <c r="S527">
        <v>0</v>
      </c>
      <c r="T527">
        <v>0</v>
      </c>
      <c r="U527">
        <v>0</v>
      </c>
      <c r="V527">
        <v>0</v>
      </c>
      <c r="W527">
        <v>4</v>
      </c>
      <c r="X527">
        <v>4</v>
      </c>
      <c r="Y527">
        <v>0</v>
      </c>
      <c r="Z527">
        <v>4</v>
      </c>
      <c r="AA527" t="s">
        <v>33</v>
      </c>
    </row>
    <row r="528" spans="1:27" x14ac:dyDescent="0.25">
      <c r="A528" t="s">
        <v>1530</v>
      </c>
      <c r="C528" t="s">
        <v>1650</v>
      </c>
      <c r="D528" t="s">
        <v>1651</v>
      </c>
      <c r="E528" t="s">
        <v>1652</v>
      </c>
      <c r="F528" t="s">
        <v>31</v>
      </c>
      <c r="G528" t="s">
        <v>32</v>
      </c>
      <c r="H528" t="s">
        <v>32</v>
      </c>
      <c r="I528">
        <v>386</v>
      </c>
      <c r="J528">
        <v>0</v>
      </c>
      <c r="K528">
        <v>1</v>
      </c>
      <c r="L528">
        <v>1</v>
      </c>
      <c r="M528">
        <v>0</v>
      </c>
      <c r="N528">
        <v>1</v>
      </c>
      <c r="O528" s="1">
        <v>43873</v>
      </c>
      <c r="S528">
        <v>0</v>
      </c>
      <c r="T528">
        <v>0</v>
      </c>
      <c r="U528">
        <v>0</v>
      </c>
      <c r="V528">
        <v>0</v>
      </c>
      <c r="W528">
        <v>1</v>
      </c>
      <c r="X528">
        <v>1</v>
      </c>
      <c r="Y528">
        <v>0</v>
      </c>
      <c r="Z528">
        <v>1</v>
      </c>
      <c r="AA528" t="s">
        <v>33</v>
      </c>
    </row>
    <row r="529" spans="1:27" x14ac:dyDescent="0.25">
      <c r="A529" t="s">
        <v>1653</v>
      </c>
      <c r="B529">
        <v>6</v>
      </c>
      <c r="C529" t="s">
        <v>1654</v>
      </c>
      <c r="D529" t="s">
        <v>1655</v>
      </c>
      <c r="E529" t="s">
        <v>1656</v>
      </c>
      <c r="F529" t="s">
        <v>85</v>
      </c>
      <c r="G529" t="s">
        <v>38</v>
      </c>
      <c r="H529" t="s">
        <v>32</v>
      </c>
      <c r="I529">
        <v>0.6</v>
      </c>
      <c r="J529">
        <v>0</v>
      </c>
      <c r="K529">
        <v>3</v>
      </c>
      <c r="L529">
        <v>3</v>
      </c>
      <c r="M529">
        <v>0</v>
      </c>
      <c r="N529">
        <v>3</v>
      </c>
      <c r="O529" s="1">
        <v>42382</v>
      </c>
      <c r="P529" s="1">
        <v>43405</v>
      </c>
      <c r="S529">
        <v>1</v>
      </c>
      <c r="T529">
        <v>1</v>
      </c>
      <c r="U529">
        <v>1</v>
      </c>
      <c r="V529">
        <v>1</v>
      </c>
      <c r="W529">
        <v>2</v>
      </c>
      <c r="X529">
        <v>2</v>
      </c>
      <c r="Y529">
        <v>2</v>
      </c>
      <c r="Z529">
        <v>0</v>
      </c>
      <c r="AA529" t="s">
        <v>39</v>
      </c>
    </row>
    <row r="530" spans="1:27" x14ac:dyDescent="0.25">
      <c r="A530" t="s">
        <v>1653</v>
      </c>
      <c r="B530">
        <v>20</v>
      </c>
      <c r="C530" t="s">
        <v>1657</v>
      </c>
      <c r="D530" t="s">
        <v>1658</v>
      </c>
      <c r="E530" t="s">
        <v>1659</v>
      </c>
      <c r="F530" t="s">
        <v>85</v>
      </c>
      <c r="G530" t="s">
        <v>38</v>
      </c>
      <c r="H530" t="s">
        <v>32</v>
      </c>
      <c r="I530">
        <v>0.09</v>
      </c>
      <c r="J530">
        <v>0</v>
      </c>
      <c r="K530">
        <v>2</v>
      </c>
      <c r="L530">
        <v>2</v>
      </c>
      <c r="M530">
        <v>0</v>
      </c>
      <c r="N530">
        <v>2</v>
      </c>
      <c r="O530" s="1">
        <v>40919</v>
      </c>
      <c r="P530" s="1">
        <v>41729</v>
      </c>
      <c r="S530">
        <v>1</v>
      </c>
      <c r="T530">
        <v>1</v>
      </c>
      <c r="U530">
        <v>0</v>
      </c>
      <c r="V530">
        <v>0</v>
      </c>
      <c r="W530">
        <v>1</v>
      </c>
      <c r="X530">
        <v>1</v>
      </c>
      <c r="Y530">
        <v>1</v>
      </c>
      <c r="Z530">
        <v>0</v>
      </c>
      <c r="AA530" t="s">
        <v>39</v>
      </c>
    </row>
    <row r="531" spans="1:27" x14ac:dyDescent="0.25">
      <c r="A531" t="s">
        <v>1653</v>
      </c>
      <c r="B531">
        <v>25</v>
      </c>
      <c r="C531" t="s">
        <v>1660</v>
      </c>
      <c r="D531" t="s">
        <v>1661</v>
      </c>
      <c r="E531" t="s">
        <v>1662</v>
      </c>
      <c r="F531" t="s">
        <v>85</v>
      </c>
      <c r="G531" t="s">
        <v>38</v>
      </c>
      <c r="H531" t="s">
        <v>32</v>
      </c>
      <c r="I531">
        <v>0.11</v>
      </c>
      <c r="J531">
        <v>0</v>
      </c>
      <c r="K531">
        <v>1</v>
      </c>
      <c r="L531">
        <v>1</v>
      </c>
      <c r="M531">
        <v>0</v>
      </c>
      <c r="N531">
        <v>1</v>
      </c>
      <c r="O531" s="1">
        <v>41787</v>
      </c>
      <c r="P531" s="1">
        <v>43039</v>
      </c>
      <c r="S531">
        <v>0</v>
      </c>
      <c r="T531">
        <v>0</v>
      </c>
      <c r="U531">
        <v>0</v>
      </c>
      <c r="V531">
        <v>0</v>
      </c>
      <c r="W531">
        <v>1</v>
      </c>
      <c r="X531">
        <v>1</v>
      </c>
      <c r="Y531">
        <v>1</v>
      </c>
      <c r="Z531">
        <v>0</v>
      </c>
      <c r="AA531" t="s">
        <v>39</v>
      </c>
    </row>
    <row r="532" spans="1:27" x14ac:dyDescent="0.25">
      <c r="A532" t="s">
        <v>1653</v>
      </c>
      <c r="B532" t="s">
        <v>1663</v>
      </c>
      <c r="C532" t="s">
        <v>1664</v>
      </c>
      <c r="D532" t="s">
        <v>1665</v>
      </c>
      <c r="E532" t="s">
        <v>1666</v>
      </c>
      <c r="F532" t="s">
        <v>31</v>
      </c>
      <c r="G532" t="s">
        <v>32</v>
      </c>
      <c r="H532" t="s">
        <v>32</v>
      </c>
      <c r="I532">
        <v>48.36</v>
      </c>
      <c r="J532">
        <v>0</v>
      </c>
      <c r="K532">
        <v>5</v>
      </c>
      <c r="L532">
        <v>5</v>
      </c>
      <c r="M532">
        <v>0</v>
      </c>
      <c r="N532">
        <v>5</v>
      </c>
      <c r="O532" s="1">
        <v>42751</v>
      </c>
      <c r="P532" s="1">
        <v>43719</v>
      </c>
      <c r="S532">
        <v>0</v>
      </c>
      <c r="T532">
        <v>0</v>
      </c>
      <c r="U532">
        <v>0</v>
      </c>
      <c r="V532">
        <v>0</v>
      </c>
      <c r="W532">
        <v>5</v>
      </c>
      <c r="X532">
        <v>5</v>
      </c>
      <c r="Y532">
        <v>1</v>
      </c>
      <c r="Z532">
        <v>4</v>
      </c>
      <c r="AA532" t="s">
        <v>39</v>
      </c>
    </row>
    <row r="533" spans="1:27" x14ac:dyDescent="0.25">
      <c r="A533" t="s">
        <v>1653</v>
      </c>
      <c r="C533" t="s">
        <v>1667</v>
      </c>
      <c r="D533" t="s">
        <v>1668</v>
      </c>
      <c r="E533" t="s">
        <v>465</v>
      </c>
      <c r="F533" t="s">
        <v>31</v>
      </c>
      <c r="G533" t="s">
        <v>38</v>
      </c>
      <c r="H533" t="s">
        <v>32</v>
      </c>
      <c r="I533">
        <v>3.39</v>
      </c>
      <c r="J533">
        <v>0</v>
      </c>
      <c r="K533">
        <v>1</v>
      </c>
      <c r="L533">
        <v>1</v>
      </c>
      <c r="M533">
        <v>0</v>
      </c>
      <c r="N533">
        <v>1</v>
      </c>
      <c r="O533" s="1">
        <v>42660</v>
      </c>
      <c r="P533" s="1">
        <v>43368</v>
      </c>
      <c r="Q533" s="1">
        <v>43644</v>
      </c>
      <c r="S533">
        <v>1</v>
      </c>
      <c r="T533">
        <v>1</v>
      </c>
      <c r="U533">
        <v>1</v>
      </c>
      <c r="V533">
        <v>1</v>
      </c>
      <c r="W533">
        <v>0</v>
      </c>
      <c r="X533">
        <v>0</v>
      </c>
      <c r="Y533">
        <v>0</v>
      </c>
      <c r="Z533">
        <v>0</v>
      </c>
      <c r="AA533" t="s">
        <v>103</v>
      </c>
    </row>
    <row r="534" spans="1:27" x14ac:dyDescent="0.25">
      <c r="A534" t="s">
        <v>1653</v>
      </c>
      <c r="C534" t="s">
        <v>1669</v>
      </c>
      <c r="D534" t="s">
        <v>1670</v>
      </c>
      <c r="E534" t="s">
        <v>1671</v>
      </c>
      <c r="F534" t="s">
        <v>85</v>
      </c>
      <c r="G534" t="s">
        <v>32</v>
      </c>
      <c r="H534" t="s">
        <v>32</v>
      </c>
      <c r="I534">
        <v>12.09</v>
      </c>
      <c r="J534">
        <v>0</v>
      </c>
      <c r="K534">
        <v>1</v>
      </c>
      <c r="L534">
        <v>1</v>
      </c>
      <c r="M534">
        <v>0</v>
      </c>
      <c r="N534">
        <v>1</v>
      </c>
      <c r="O534" s="1">
        <v>42829</v>
      </c>
      <c r="S534">
        <v>0</v>
      </c>
      <c r="T534">
        <v>0</v>
      </c>
      <c r="U534">
        <v>0</v>
      </c>
      <c r="V534">
        <v>0</v>
      </c>
      <c r="W534">
        <v>1</v>
      </c>
      <c r="X534">
        <v>1</v>
      </c>
      <c r="Y534">
        <v>0</v>
      </c>
      <c r="Z534">
        <v>1</v>
      </c>
      <c r="AA534" t="s">
        <v>33</v>
      </c>
    </row>
    <row r="535" spans="1:27" x14ac:dyDescent="0.25">
      <c r="A535" t="s">
        <v>1653</v>
      </c>
      <c r="C535" t="s">
        <v>1672</v>
      </c>
      <c r="D535" t="s">
        <v>1673</v>
      </c>
      <c r="E535" t="s">
        <v>1674</v>
      </c>
      <c r="F535" t="s">
        <v>31</v>
      </c>
      <c r="G535" t="s">
        <v>32</v>
      </c>
      <c r="H535" t="s">
        <v>32</v>
      </c>
      <c r="I535">
        <v>1.6</v>
      </c>
      <c r="J535">
        <v>0</v>
      </c>
      <c r="K535">
        <v>1</v>
      </c>
      <c r="L535">
        <v>1</v>
      </c>
      <c r="M535">
        <v>0</v>
      </c>
      <c r="N535">
        <v>1</v>
      </c>
      <c r="O535" s="1">
        <v>42888</v>
      </c>
      <c r="S535">
        <v>0</v>
      </c>
      <c r="T535">
        <v>0</v>
      </c>
      <c r="U535">
        <v>0</v>
      </c>
      <c r="V535">
        <v>0</v>
      </c>
      <c r="W535">
        <v>1</v>
      </c>
      <c r="X535">
        <v>1</v>
      </c>
      <c r="Y535">
        <v>0</v>
      </c>
      <c r="Z535">
        <v>1</v>
      </c>
      <c r="AA535" t="s">
        <v>33</v>
      </c>
    </row>
    <row r="536" spans="1:27" x14ac:dyDescent="0.25">
      <c r="A536" t="s">
        <v>1653</v>
      </c>
      <c r="C536" t="s">
        <v>1675</v>
      </c>
      <c r="D536" t="s">
        <v>1676</v>
      </c>
      <c r="E536" t="s">
        <v>1677</v>
      </c>
      <c r="F536" t="s">
        <v>31</v>
      </c>
      <c r="G536" t="s">
        <v>32</v>
      </c>
      <c r="H536" t="s">
        <v>32</v>
      </c>
      <c r="I536">
        <v>9.24</v>
      </c>
      <c r="J536">
        <v>0</v>
      </c>
      <c r="K536">
        <v>1</v>
      </c>
      <c r="L536">
        <v>1</v>
      </c>
      <c r="M536">
        <v>0</v>
      </c>
      <c r="N536">
        <v>1</v>
      </c>
      <c r="O536" s="1">
        <v>42900</v>
      </c>
      <c r="P536" s="1">
        <v>42912</v>
      </c>
      <c r="S536">
        <v>0</v>
      </c>
      <c r="T536">
        <v>0</v>
      </c>
      <c r="U536">
        <v>0</v>
      </c>
      <c r="V536">
        <v>0</v>
      </c>
      <c r="W536">
        <v>1</v>
      </c>
      <c r="X536">
        <v>1</v>
      </c>
      <c r="Y536">
        <v>1</v>
      </c>
      <c r="Z536">
        <v>0</v>
      </c>
      <c r="AA536" t="s">
        <v>39</v>
      </c>
    </row>
    <row r="537" spans="1:27" x14ac:dyDescent="0.25">
      <c r="A537" t="s">
        <v>1653</v>
      </c>
      <c r="C537" t="s">
        <v>1678</v>
      </c>
      <c r="D537" t="s">
        <v>1679</v>
      </c>
      <c r="E537" t="s">
        <v>1680</v>
      </c>
      <c r="F537" t="s">
        <v>31</v>
      </c>
      <c r="G537" t="s">
        <v>32</v>
      </c>
      <c r="H537" t="s">
        <v>32</v>
      </c>
      <c r="I537">
        <v>5.26</v>
      </c>
      <c r="J537">
        <v>0</v>
      </c>
      <c r="K537">
        <v>1</v>
      </c>
      <c r="L537">
        <v>1</v>
      </c>
      <c r="M537">
        <v>0</v>
      </c>
      <c r="N537">
        <v>1</v>
      </c>
      <c r="O537" s="1">
        <v>42915</v>
      </c>
      <c r="S537">
        <v>0</v>
      </c>
      <c r="T537">
        <v>0</v>
      </c>
      <c r="U537">
        <v>0</v>
      </c>
      <c r="V537">
        <v>0</v>
      </c>
      <c r="W537">
        <v>1</v>
      </c>
      <c r="X537">
        <v>1</v>
      </c>
      <c r="Y537">
        <v>0</v>
      </c>
      <c r="Z537">
        <v>1</v>
      </c>
      <c r="AA537" t="s">
        <v>33</v>
      </c>
    </row>
    <row r="538" spans="1:27" x14ac:dyDescent="0.25">
      <c r="A538" t="s">
        <v>1653</v>
      </c>
      <c r="C538" t="s">
        <v>1681</v>
      </c>
      <c r="D538" t="s">
        <v>1682</v>
      </c>
      <c r="E538" t="s">
        <v>1683</v>
      </c>
      <c r="F538" t="s">
        <v>31</v>
      </c>
      <c r="G538" t="s">
        <v>32</v>
      </c>
      <c r="H538" t="s">
        <v>32</v>
      </c>
      <c r="I538">
        <v>32.18</v>
      </c>
      <c r="J538">
        <v>0</v>
      </c>
      <c r="K538">
        <v>4</v>
      </c>
      <c r="L538">
        <v>4</v>
      </c>
      <c r="M538">
        <v>0</v>
      </c>
      <c r="N538">
        <v>4</v>
      </c>
      <c r="O538" s="1">
        <v>43067</v>
      </c>
      <c r="P538" s="1">
        <v>43304</v>
      </c>
      <c r="Q538" s="1">
        <v>43795</v>
      </c>
      <c r="S538">
        <v>4</v>
      </c>
      <c r="T538">
        <v>4</v>
      </c>
      <c r="U538">
        <v>4</v>
      </c>
      <c r="V538">
        <v>4</v>
      </c>
      <c r="W538">
        <v>0</v>
      </c>
      <c r="X538">
        <v>0</v>
      </c>
      <c r="Y538">
        <v>0</v>
      </c>
      <c r="Z538">
        <v>0</v>
      </c>
      <c r="AA538" t="s">
        <v>103</v>
      </c>
    </row>
    <row r="539" spans="1:27" x14ac:dyDescent="0.25">
      <c r="A539" t="s">
        <v>1653</v>
      </c>
      <c r="C539" t="s">
        <v>1684</v>
      </c>
      <c r="D539" t="s">
        <v>1685</v>
      </c>
      <c r="E539" t="s">
        <v>1686</v>
      </c>
      <c r="F539" t="s">
        <v>31</v>
      </c>
      <c r="G539" t="s">
        <v>32</v>
      </c>
      <c r="H539" t="s">
        <v>32</v>
      </c>
      <c r="I539">
        <v>1558</v>
      </c>
      <c r="J539">
        <v>0</v>
      </c>
      <c r="K539">
        <v>1</v>
      </c>
      <c r="L539">
        <v>1</v>
      </c>
      <c r="M539">
        <v>0</v>
      </c>
      <c r="N539">
        <v>1</v>
      </c>
      <c r="O539" s="1">
        <v>43166</v>
      </c>
      <c r="P539" s="1">
        <v>43284</v>
      </c>
      <c r="S539">
        <v>0</v>
      </c>
      <c r="T539">
        <v>0</v>
      </c>
      <c r="U539">
        <v>0</v>
      </c>
      <c r="V539">
        <v>0</v>
      </c>
      <c r="W539">
        <v>1</v>
      </c>
      <c r="X539">
        <v>1</v>
      </c>
      <c r="Y539">
        <v>1</v>
      </c>
      <c r="Z539">
        <v>0</v>
      </c>
      <c r="AA539" t="s">
        <v>39</v>
      </c>
    </row>
    <row r="540" spans="1:27" x14ac:dyDescent="0.25">
      <c r="A540" t="s">
        <v>1653</v>
      </c>
      <c r="C540" t="s">
        <v>1687</v>
      </c>
      <c r="D540" t="s">
        <v>1688</v>
      </c>
      <c r="E540" t="s">
        <v>1689</v>
      </c>
      <c r="F540" t="s">
        <v>31</v>
      </c>
      <c r="G540" t="s">
        <v>38</v>
      </c>
      <c r="H540" t="s">
        <v>32</v>
      </c>
      <c r="I540">
        <v>3360</v>
      </c>
      <c r="J540">
        <v>0</v>
      </c>
      <c r="K540">
        <v>1</v>
      </c>
      <c r="L540">
        <v>1</v>
      </c>
      <c r="M540">
        <v>1</v>
      </c>
      <c r="N540">
        <v>0</v>
      </c>
      <c r="O540" s="1">
        <v>43217</v>
      </c>
      <c r="P540" s="1">
        <v>43403</v>
      </c>
      <c r="Q540" s="1">
        <v>43794</v>
      </c>
      <c r="S540">
        <v>1</v>
      </c>
      <c r="T540">
        <v>0</v>
      </c>
      <c r="U540">
        <v>1</v>
      </c>
      <c r="V540">
        <v>0</v>
      </c>
      <c r="W540">
        <v>0</v>
      </c>
      <c r="X540">
        <v>0</v>
      </c>
      <c r="Y540">
        <v>0</v>
      </c>
      <c r="Z540">
        <v>0</v>
      </c>
      <c r="AA540" t="s">
        <v>103</v>
      </c>
    </row>
    <row r="541" spans="1:27" x14ac:dyDescent="0.25">
      <c r="A541" t="s">
        <v>1653</v>
      </c>
      <c r="C541" t="s">
        <v>1690</v>
      </c>
      <c r="D541" t="s">
        <v>1691</v>
      </c>
      <c r="E541" t="s">
        <v>1692</v>
      </c>
      <c r="F541" t="s">
        <v>31</v>
      </c>
      <c r="G541" t="s">
        <v>32</v>
      </c>
      <c r="H541" t="s">
        <v>32</v>
      </c>
      <c r="I541">
        <v>1694</v>
      </c>
      <c r="J541">
        <v>0</v>
      </c>
      <c r="K541">
        <v>1</v>
      </c>
      <c r="L541">
        <v>1</v>
      </c>
      <c r="M541">
        <v>0</v>
      </c>
      <c r="N541">
        <v>1</v>
      </c>
      <c r="O541" s="1">
        <v>43231</v>
      </c>
      <c r="S541">
        <v>0</v>
      </c>
      <c r="T541">
        <v>0</v>
      </c>
      <c r="U541">
        <v>0</v>
      </c>
      <c r="V541">
        <v>0</v>
      </c>
      <c r="W541">
        <v>1</v>
      </c>
      <c r="X541">
        <v>1</v>
      </c>
      <c r="Y541">
        <v>0</v>
      </c>
      <c r="Z541">
        <v>1</v>
      </c>
      <c r="AA541" t="s">
        <v>33</v>
      </c>
    </row>
    <row r="542" spans="1:27" x14ac:dyDescent="0.25">
      <c r="A542" t="s">
        <v>1653</v>
      </c>
      <c r="C542" t="s">
        <v>1693</v>
      </c>
      <c r="D542" t="s">
        <v>1694</v>
      </c>
      <c r="E542" t="s">
        <v>1695</v>
      </c>
      <c r="F542" t="s">
        <v>31</v>
      </c>
      <c r="G542" t="s">
        <v>32</v>
      </c>
      <c r="H542" t="s">
        <v>32</v>
      </c>
      <c r="I542">
        <v>2095</v>
      </c>
      <c r="J542">
        <v>0</v>
      </c>
      <c r="K542">
        <v>1</v>
      </c>
      <c r="L542">
        <v>1</v>
      </c>
      <c r="M542">
        <v>0</v>
      </c>
      <c r="N542">
        <v>1</v>
      </c>
      <c r="O542" s="1">
        <v>43252</v>
      </c>
      <c r="S542">
        <v>0</v>
      </c>
      <c r="T542">
        <v>0</v>
      </c>
      <c r="U542">
        <v>0</v>
      </c>
      <c r="V542">
        <v>0</v>
      </c>
      <c r="W542">
        <v>1</v>
      </c>
      <c r="X542">
        <v>1</v>
      </c>
      <c r="Y542">
        <v>0</v>
      </c>
      <c r="Z542">
        <v>1</v>
      </c>
      <c r="AA542" t="s">
        <v>33</v>
      </c>
    </row>
    <row r="543" spans="1:27" x14ac:dyDescent="0.25">
      <c r="A543" t="s">
        <v>1653</v>
      </c>
      <c r="C543" t="s">
        <v>1696</v>
      </c>
      <c r="D543" t="s">
        <v>1697</v>
      </c>
      <c r="E543" t="s">
        <v>1698</v>
      </c>
      <c r="F543" t="s">
        <v>31</v>
      </c>
      <c r="G543" t="s">
        <v>32</v>
      </c>
      <c r="H543" t="s">
        <v>32</v>
      </c>
      <c r="I543">
        <v>540</v>
      </c>
      <c r="J543">
        <v>0</v>
      </c>
      <c r="K543">
        <v>1</v>
      </c>
      <c r="L543">
        <v>1</v>
      </c>
      <c r="M543">
        <v>0</v>
      </c>
      <c r="N543">
        <v>1</v>
      </c>
      <c r="O543" s="1">
        <v>43314</v>
      </c>
      <c r="S543">
        <v>0</v>
      </c>
      <c r="T543">
        <v>0</v>
      </c>
      <c r="U543">
        <v>0</v>
      </c>
      <c r="V543">
        <v>0</v>
      </c>
      <c r="W543">
        <v>1</v>
      </c>
      <c r="X543">
        <v>1</v>
      </c>
      <c r="Y543">
        <v>0</v>
      </c>
      <c r="Z543">
        <v>1</v>
      </c>
      <c r="AA543" t="s">
        <v>33</v>
      </c>
    </row>
    <row r="544" spans="1:27" x14ac:dyDescent="0.25">
      <c r="A544" t="s">
        <v>1653</v>
      </c>
      <c r="C544" t="s">
        <v>1699</v>
      </c>
      <c r="D544" t="s">
        <v>1700</v>
      </c>
      <c r="E544" t="s">
        <v>1701</v>
      </c>
      <c r="F544" t="s">
        <v>31</v>
      </c>
      <c r="G544" t="s">
        <v>38</v>
      </c>
      <c r="H544" t="s">
        <v>32</v>
      </c>
      <c r="I544">
        <v>246</v>
      </c>
      <c r="J544">
        <v>0</v>
      </c>
      <c r="K544">
        <v>1</v>
      </c>
      <c r="L544">
        <v>1</v>
      </c>
      <c r="M544">
        <v>0</v>
      </c>
      <c r="N544">
        <v>1</v>
      </c>
      <c r="O544" s="1">
        <v>43355</v>
      </c>
      <c r="P544" s="1">
        <v>43420</v>
      </c>
      <c r="S544">
        <v>0</v>
      </c>
      <c r="T544">
        <v>0</v>
      </c>
      <c r="U544">
        <v>0</v>
      </c>
      <c r="V544">
        <v>0</v>
      </c>
      <c r="W544">
        <v>1</v>
      </c>
      <c r="X544">
        <v>1</v>
      </c>
      <c r="Y544">
        <v>1</v>
      </c>
      <c r="Z544">
        <v>0</v>
      </c>
      <c r="AA544" t="s">
        <v>39</v>
      </c>
    </row>
    <row r="545" spans="1:27" x14ac:dyDescent="0.25">
      <c r="A545" t="s">
        <v>1653</v>
      </c>
      <c r="C545" t="s">
        <v>1702</v>
      </c>
      <c r="D545" t="s">
        <v>1703</v>
      </c>
      <c r="E545" t="s">
        <v>1704</v>
      </c>
      <c r="F545" t="s">
        <v>31</v>
      </c>
      <c r="G545" t="s">
        <v>38</v>
      </c>
      <c r="H545" t="s">
        <v>32</v>
      </c>
      <c r="I545">
        <v>1448</v>
      </c>
      <c r="J545">
        <v>0</v>
      </c>
      <c r="K545">
        <v>1</v>
      </c>
      <c r="L545">
        <v>1</v>
      </c>
      <c r="M545">
        <v>0</v>
      </c>
      <c r="N545">
        <v>1</v>
      </c>
      <c r="O545" s="1">
        <v>43355</v>
      </c>
      <c r="S545">
        <v>0</v>
      </c>
      <c r="T545">
        <v>0</v>
      </c>
      <c r="U545">
        <v>0</v>
      </c>
      <c r="V545">
        <v>0</v>
      </c>
      <c r="W545">
        <v>1</v>
      </c>
      <c r="X545">
        <v>1</v>
      </c>
      <c r="Y545">
        <v>0</v>
      </c>
      <c r="Z545">
        <v>1</v>
      </c>
      <c r="AA545" t="s">
        <v>33</v>
      </c>
    </row>
    <row r="546" spans="1:27" x14ac:dyDescent="0.25">
      <c r="A546" t="s">
        <v>1653</v>
      </c>
      <c r="C546" t="s">
        <v>1705</v>
      </c>
      <c r="D546" t="s">
        <v>1706</v>
      </c>
      <c r="E546" t="s">
        <v>1707</v>
      </c>
      <c r="F546" t="s">
        <v>31</v>
      </c>
      <c r="G546" t="s">
        <v>32</v>
      </c>
      <c r="H546" t="s">
        <v>32</v>
      </c>
      <c r="I546">
        <v>14826</v>
      </c>
      <c r="J546">
        <v>0</v>
      </c>
      <c r="K546">
        <v>1</v>
      </c>
      <c r="L546">
        <v>1</v>
      </c>
      <c r="M546">
        <v>0</v>
      </c>
      <c r="N546">
        <v>1</v>
      </c>
      <c r="O546" s="1">
        <v>43367</v>
      </c>
      <c r="P546" s="1">
        <v>43521</v>
      </c>
      <c r="S546">
        <v>0</v>
      </c>
      <c r="T546">
        <v>0</v>
      </c>
      <c r="U546">
        <v>0</v>
      </c>
      <c r="V546">
        <v>0</v>
      </c>
      <c r="W546">
        <v>1</v>
      </c>
      <c r="X546">
        <v>1</v>
      </c>
      <c r="Y546">
        <v>1</v>
      </c>
      <c r="Z546">
        <v>0</v>
      </c>
      <c r="AA546" t="s">
        <v>39</v>
      </c>
    </row>
    <row r="547" spans="1:27" x14ac:dyDescent="0.25">
      <c r="A547" t="s">
        <v>1653</v>
      </c>
      <c r="C547" t="s">
        <v>1708</v>
      </c>
      <c r="D547" t="s">
        <v>1709</v>
      </c>
      <c r="E547" t="s">
        <v>1710</v>
      </c>
      <c r="F547" t="s">
        <v>31</v>
      </c>
      <c r="G547" t="s">
        <v>32</v>
      </c>
      <c r="H547" t="s">
        <v>32</v>
      </c>
      <c r="I547">
        <v>12047</v>
      </c>
      <c r="J547">
        <v>0</v>
      </c>
      <c r="K547">
        <v>24</v>
      </c>
      <c r="L547">
        <v>24</v>
      </c>
      <c r="M547">
        <v>0</v>
      </c>
      <c r="N547">
        <v>24</v>
      </c>
      <c r="O547" s="1">
        <v>43378</v>
      </c>
      <c r="P547" s="1">
        <v>43530</v>
      </c>
      <c r="S547">
        <v>15</v>
      </c>
      <c r="T547">
        <v>15</v>
      </c>
      <c r="U547">
        <v>15</v>
      </c>
      <c r="V547">
        <v>15</v>
      </c>
      <c r="W547">
        <v>9</v>
      </c>
      <c r="X547">
        <v>9</v>
      </c>
      <c r="Y547">
        <v>9</v>
      </c>
      <c r="Z547">
        <v>0</v>
      </c>
      <c r="AA547" t="s">
        <v>39</v>
      </c>
    </row>
    <row r="548" spans="1:27" x14ac:dyDescent="0.25">
      <c r="A548" t="s">
        <v>1653</v>
      </c>
      <c r="C548" t="s">
        <v>1711</v>
      </c>
      <c r="D548" t="s">
        <v>1712</v>
      </c>
      <c r="E548" t="s">
        <v>750</v>
      </c>
      <c r="F548" t="s">
        <v>31</v>
      </c>
      <c r="G548" t="s">
        <v>38</v>
      </c>
      <c r="H548" t="s">
        <v>32</v>
      </c>
      <c r="I548">
        <v>1370</v>
      </c>
      <c r="J548">
        <v>0</v>
      </c>
      <c r="K548">
        <v>2</v>
      </c>
      <c r="L548">
        <v>2</v>
      </c>
      <c r="M548">
        <v>0</v>
      </c>
      <c r="N548">
        <v>2</v>
      </c>
      <c r="O548" s="1">
        <v>43419</v>
      </c>
      <c r="S548">
        <v>0</v>
      </c>
      <c r="T548">
        <v>0</v>
      </c>
      <c r="U548">
        <v>0</v>
      </c>
      <c r="V548">
        <v>0</v>
      </c>
      <c r="W548">
        <v>2</v>
      </c>
      <c r="X548">
        <v>2</v>
      </c>
      <c r="Y548">
        <v>0</v>
      </c>
      <c r="Z548">
        <v>2</v>
      </c>
      <c r="AA548" t="s">
        <v>33</v>
      </c>
    </row>
    <row r="549" spans="1:27" x14ac:dyDescent="0.25">
      <c r="A549" t="s">
        <v>1653</v>
      </c>
      <c r="C549" t="s">
        <v>1713</v>
      </c>
      <c r="D549" t="s">
        <v>1714</v>
      </c>
      <c r="E549" t="s">
        <v>1715</v>
      </c>
      <c r="F549" t="s">
        <v>31</v>
      </c>
      <c r="G549" t="s">
        <v>32</v>
      </c>
      <c r="H549" t="s">
        <v>32</v>
      </c>
      <c r="I549">
        <v>8489</v>
      </c>
      <c r="J549">
        <v>0</v>
      </c>
      <c r="K549">
        <v>6</v>
      </c>
      <c r="L549">
        <v>6</v>
      </c>
      <c r="M549">
        <v>0</v>
      </c>
      <c r="N549">
        <v>6</v>
      </c>
      <c r="O549" s="1">
        <v>43458</v>
      </c>
      <c r="P549" s="1">
        <v>43747</v>
      </c>
      <c r="S549">
        <v>0</v>
      </c>
      <c r="T549">
        <v>0</v>
      </c>
      <c r="U549">
        <v>0</v>
      </c>
      <c r="V549">
        <v>0</v>
      </c>
      <c r="W549">
        <v>6</v>
      </c>
      <c r="X549">
        <v>6</v>
      </c>
      <c r="Y549">
        <v>2</v>
      </c>
      <c r="Z549">
        <v>4</v>
      </c>
      <c r="AA549" t="s">
        <v>39</v>
      </c>
    </row>
    <row r="550" spans="1:27" x14ac:dyDescent="0.25">
      <c r="A550" t="s">
        <v>1653</v>
      </c>
      <c r="C550" t="s">
        <v>1716</v>
      </c>
      <c r="D550" t="s">
        <v>1717</v>
      </c>
      <c r="E550" t="s">
        <v>77</v>
      </c>
      <c r="F550" t="s">
        <v>31</v>
      </c>
      <c r="G550" t="s">
        <v>38</v>
      </c>
      <c r="H550" t="s">
        <v>32</v>
      </c>
      <c r="I550">
        <v>894</v>
      </c>
      <c r="J550">
        <v>0</v>
      </c>
      <c r="K550">
        <v>1</v>
      </c>
      <c r="L550">
        <v>1</v>
      </c>
      <c r="M550">
        <v>1</v>
      </c>
      <c r="N550">
        <v>0</v>
      </c>
      <c r="O550" s="1">
        <v>43531</v>
      </c>
      <c r="S550">
        <v>0</v>
      </c>
      <c r="T550">
        <v>0</v>
      </c>
      <c r="U550">
        <v>0</v>
      </c>
      <c r="V550">
        <v>0</v>
      </c>
      <c r="W550">
        <v>1</v>
      </c>
      <c r="X550">
        <v>0</v>
      </c>
      <c r="Y550">
        <v>0</v>
      </c>
      <c r="Z550">
        <v>1</v>
      </c>
      <c r="AA550" t="s">
        <v>33</v>
      </c>
    </row>
    <row r="551" spans="1:27" x14ac:dyDescent="0.25">
      <c r="A551" t="s">
        <v>1653</v>
      </c>
      <c r="C551" t="s">
        <v>1718</v>
      </c>
      <c r="D551" t="s">
        <v>1719</v>
      </c>
      <c r="E551" t="s">
        <v>1720</v>
      </c>
      <c r="F551" t="s">
        <v>31</v>
      </c>
      <c r="G551" t="s">
        <v>32</v>
      </c>
      <c r="H551" t="s">
        <v>32</v>
      </c>
      <c r="I551">
        <v>23909</v>
      </c>
      <c r="J551">
        <v>0</v>
      </c>
      <c r="K551">
        <v>44</v>
      </c>
      <c r="L551">
        <v>44</v>
      </c>
      <c r="M551">
        <v>0</v>
      </c>
      <c r="N551">
        <v>44</v>
      </c>
      <c r="O551" s="1">
        <v>43622</v>
      </c>
      <c r="S551">
        <v>0</v>
      </c>
      <c r="T551">
        <v>0</v>
      </c>
      <c r="U551">
        <v>0</v>
      </c>
      <c r="V551">
        <v>0</v>
      </c>
      <c r="W551">
        <v>44</v>
      </c>
      <c r="X551">
        <v>44</v>
      </c>
      <c r="Y551">
        <v>0</v>
      </c>
      <c r="Z551">
        <v>44</v>
      </c>
      <c r="AA551" t="s">
        <v>33</v>
      </c>
    </row>
    <row r="552" spans="1:27" x14ac:dyDescent="0.25">
      <c r="A552" t="s">
        <v>1653</v>
      </c>
      <c r="C552" t="s">
        <v>1721</v>
      </c>
      <c r="D552" t="s">
        <v>1722</v>
      </c>
      <c r="E552" t="s">
        <v>1723</v>
      </c>
      <c r="F552" t="s">
        <v>31</v>
      </c>
      <c r="G552" t="s">
        <v>38</v>
      </c>
      <c r="H552" t="s">
        <v>32</v>
      </c>
      <c r="I552">
        <v>991</v>
      </c>
      <c r="J552">
        <v>0</v>
      </c>
      <c r="K552">
        <v>4</v>
      </c>
      <c r="L552">
        <v>4</v>
      </c>
      <c r="M552">
        <v>1</v>
      </c>
      <c r="N552">
        <v>3</v>
      </c>
      <c r="O552" s="1">
        <v>43655</v>
      </c>
      <c r="S552">
        <v>0</v>
      </c>
      <c r="T552">
        <v>0</v>
      </c>
      <c r="U552">
        <v>0</v>
      </c>
      <c r="V552">
        <v>0</v>
      </c>
      <c r="W552">
        <v>4</v>
      </c>
      <c r="X552">
        <v>3</v>
      </c>
      <c r="Y552">
        <v>0</v>
      </c>
      <c r="Z552">
        <v>4</v>
      </c>
      <c r="AA552" t="s">
        <v>33</v>
      </c>
    </row>
    <row r="553" spans="1:27" x14ac:dyDescent="0.25">
      <c r="A553" t="s">
        <v>1653</v>
      </c>
      <c r="C553" t="s">
        <v>1724</v>
      </c>
      <c r="D553" t="s">
        <v>1725</v>
      </c>
      <c r="E553" t="s">
        <v>1726</v>
      </c>
      <c r="F553" t="s">
        <v>31</v>
      </c>
      <c r="G553" t="s">
        <v>32</v>
      </c>
      <c r="H553" t="s">
        <v>32</v>
      </c>
      <c r="I553">
        <v>12632</v>
      </c>
      <c r="J553">
        <v>0</v>
      </c>
      <c r="K553">
        <v>30</v>
      </c>
      <c r="L553">
        <v>30</v>
      </c>
      <c r="M553">
        <v>0</v>
      </c>
      <c r="N553">
        <v>30</v>
      </c>
      <c r="O553" s="1">
        <v>43658</v>
      </c>
      <c r="P553" s="1">
        <v>43679</v>
      </c>
      <c r="S553">
        <v>0</v>
      </c>
      <c r="T553">
        <v>0</v>
      </c>
      <c r="U553">
        <v>0</v>
      </c>
      <c r="V553">
        <v>0</v>
      </c>
      <c r="W553">
        <v>30</v>
      </c>
      <c r="X553">
        <v>30</v>
      </c>
      <c r="Y553">
        <v>11</v>
      </c>
      <c r="Z553">
        <v>19</v>
      </c>
      <c r="AA553" t="s">
        <v>39</v>
      </c>
    </row>
    <row r="554" spans="1:27" x14ac:dyDescent="0.25">
      <c r="A554" t="s">
        <v>1653</v>
      </c>
      <c r="C554" t="s">
        <v>1727</v>
      </c>
      <c r="D554" t="s">
        <v>1728</v>
      </c>
      <c r="E554" t="s">
        <v>1729</v>
      </c>
      <c r="F554" t="s">
        <v>31</v>
      </c>
      <c r="G554" t="s">
        <v>38</v>
      </c>
      <c r="H554" t="s">
        <v>32</v>
      </c>
      <c r="I554">
        <v>565</v>
      </c>
      <c r="J554">
        <v>0</v>
      </c>
      <c r="K554">
        <v>1</v>
      </c>
      <c r="L554">
        <v>1</v>
      </c>
      <c r="M554">
        <v>1</v>
      </c>
      <c r="N554">
        <v>0</v>
      </c>
      <c r="O554" s="1">
        <v>43720</v>
      </c>
      <c r="S554">
        <v>0</v>
      </c>
      <c r="T554">
        <v>0</v>
      </c>
      <c r="U554">
        <v>0</v>
      </c>
      <c r="V554">
        <v>0</v>
      </c>
      <c r="W554">
        <v>1</v>
      </c>
      <c r="X554">
        <v>0</v>
      </c>
      <c r="Y554">
        <v>0</v>
      </c>
      <c r="Z554">
        <v>1</v>
      </c>
      <c r="AA554" t="s">
        <v>33</v>
      </c>
    </row>
    <row r="555" spans="1:27" x14ac:dyDescent="0.25">
      <c r="A555" t="s">
        <v>1653</v>
      </c>
      <c r="C555" t="s">
        <v>1730</v>
      </c>
      <c r="D555" t="s">
        <v>1731</v>
      </c>
      <c r="E555" t="s">
        <v>465</v>
      </c>
      <c r="F555" t="s">
        <v>31</v>
      </c>
      <c r="G555" t="s">
        <v>32</v>
      </c>
      <c r="H555" t="s">
        <v>32</v>
      </c>
      <c r="I555">
        <v>563</v>
      </c>
      <c r="J555">
        <v>0</v>
      </c>
      <c r="K555">
        <v>1</v>
      </c>
      <c r="L555">
        <v>1</v>
      </c>
      <c r="M555">
        <v>0</v>
      </c>
      <c r="N555">
        <v>1</v>
      </c>
      <c r="O555" s="1">
        <v>43798</v>
      </c>
      <c r="S555">
        <v>0</v>
      </c>
      <c r="T555">
        <v>0</v>
      </c>
      <c r="U555">
        <v>0</v>
      </c>
      <c r="V555">
        <v>0</v>
      </c>
      <c r="W555">
        <v>1</v>
      </c>
      <c r="X555">
        <v>1</v>
      </c>
      <c r="Y555">
        <v>0</v>
      </c>
      <c r="Z555">
        <v>1</v>
      </c>
      <c r="AA555" t="s">
        <v>33</v>
      </c>
    </row>
    <row r="556" spans="1:27" x14ac:dyDescent="0.25">
      <c r="A556" t="s">
        <v>1653</v>
      </c>
      <c r="C556" t="s">
        <v>1732</v>
      </c>
      <c r="D556" t="s">
        <v>1733</v>
      </c>
      <c r="E556" t="s">
        <v>1734</v>
      </c>
      <c r="F556" t="s">
        <v>31</v>
      </c>
      <c r="G556" t="s">
        <v>32</v>
      </c>
      <c r="H556" t="s">
        <v>32</v>
      </c>
      <c r="I556">
        <v>6706</v>
      </c>
      <c r="J556">
        <v>0</v>
      </c>
      <c r="K556">
        <v>12</v>
      </c>
      <c r="L556">
        <v>12</v>
      </c>
      <c r="M556">
        <v>0</v>
      </c>
      <c r="N556">
        <v>12</v>
      </c>
      <c r="O556" s="1">
        <v>43808</v>
      </c>
      <c r="S556">
        <v>0</v>
      </c>
      <c r="T556">
        <v>0</v>
      </c>
      <c r="U556">
        <v>0</v>
      </c>
      <c r="V556">
        <v>0</v>
      </c>
      <c r="W556">
        <v>12</v>
      </c>
      <c r="X556">
        <v>12</v>
      </c>
      <c r="Y556">
        <v>0</v>
      </c>
      <c r="Z556">
        <v>12</v>
      </c>
      <c r="AA556" t="s">
        <v>33</v>
      </c>
    </row>
    <row r="557" spans="1:27" x14ac:dyDescent="0.25">
      <c r="A557" t="s">
        <v>1735</v>
      </c>
      <c r="B557">
        <v>5</v>
      </c>
      <c r="C557" t="s">
        <v>1736</v>
      </c>
      <c r="D557" t="s">
        <v>1737</v>
      </c>
      <c r="E557" t="s">
        <v>1738</v>
      </c>
      <c r="F557" t="s">
        <v>85</v>
      </c>
      <c r="G557" t="s">
        <v>38</v>
      </c>
      <c r="H557" t="s">
        <v>32</v>
      </c>
      <c r="I557">
        <v>0</v>
      </c>
      <c r="J557">
        <v>0</v>
      </c>
      <c r="K557">
        <v>2</v>
      </c>
      <c r="L557">
        <v>2</v>
      </c>
      <c r="M557">
        <v>0</v>
      </c>
      <c r="N557">
        <v>2</v>
      </c>
      <c r="O557" s="1">
        <v>38419</v>
      </c>
      <c r="P557" s="1">
        <v>40268</v>
      </c>
      <c r="S557">
        <v>0</v>
      </c>
      <c r="T557">
        <v>0</v>
      </c>
      <c r="U557">
        <v>0</v>
      </c>
      <c r="V557">
        <v>0</v>
      </c>
      <c r="W557">
        <v>2</v>
      </c>
      <c r="X557">
        <v>2</v>
      </c>
      <c r="Y557">
        <v>1</v>
      </c>
      <c r="Z557">
        <v>1</v>
      </c>
      <c r="AA557" t="s">
        <v>39</v>
      </c>
    </row>
    <row r="558" spans="1:27" x14ac:dyDescent="0.25">
      <c r="A558" t="s">
        <v>1735</v>
      </c>
      <c r="B558">
        <v>6</v>
      </c>
      <c r="C558" t="s">
        <v>1739</v>
      </c>
      <c r="D558" t="s">
        <v>1740</v>
      </c>
      <c r="E558" t="s">
        <v>1741</v>
      </c>
      <c r="F558" t="s">
        <v>31</v>
      </c>
      <c r="G558" t="s">
        <v>38</v>
      </c>
      <c r="H558" t="s">
        <v>32</v>
      </c>
      <c r="I558">
        <v>0.17</v>
      </c>
      <c r="J558">
        <v>0</v>
      </c>
      <c r="K558">
        <v>2</v>
      </c>
      <c r="L558">
        <v>2</v>
      </c>
      <c r="M558">
        <v>1</v>
      </c>
      <c r="N558">
        <v>1</v>
      </c>
      <c r="O558" s="1">
        <v>41071</v>
      </c>
      <c r="P558" s="1">
        <v>40602</v>
      </c>
      <c r="S558">
        <v>0</v>
      </c>
      <c r="T558">
        <v>0</v>
      </c>
      <c r="U558">
        <v>0</v>
      </c>
      <c r="V558">
        <v>0</v>
      </c>
      <c r="W558">
        <v>2</v>
      </c>
      <c r="X558">
        <v>1</v>
      </c>
      <c r="Y558">
        <v>2</v>
      </c>
      <c r="Z558">
        <v>0</v>
      </c>
      <c r="AA558" t="s">
        <v>39</v>
      </c>
    </row>
    <row r="559" spans="1:27" x14ac:dyDescent="0.25">
      <c r="A559" t="s">
        <v>1735</v>
      </c>
      <c r="B559">
        <v>9</v>
      </c>
      <c r="C559" t="s">
        <v>1742</v>
      </c>
      <c r="D559" t="s">
        <v>1743</v>
      </c>
      <c r="E559" t="s">
        <v>1744</v>
      </c>
      <c r="F559" t="s">
        <v>31</v>
      </c>
      <c r="G559" t="s">
        <v>38</v>
      </c>
      <c r="H559" t="s">
        <v>32</v>
      </c>
      <c r="I559">
        <v>0</v>
      </c>
      <c r="J559">
        <v>0</v>
      </c>
      <c r="K559">
        <v>8</v>
      </c>
      <c r="L559">
        <v>8</v>
      </c>
      <c r="M559">
        <v>0</v>
      </c>
      <c r="N559">
        <v>8</v>
      </c>
      <c r="O559" s="1">
        <v>39792</v>
      </c>
      <c r="P559" s="1">
        <v>40660</v>
      </c>
      <c r="S559">
        <v>4</v>
      </c>
      <c r="T559">
        <v>4</v>
      </c>
      <c r="U559">
        <v>0</v>
      </c>
      <c r="V559">
        <v>0</v>
      </c>
      <c r="W559">
        <v>4</v>
      </c>
      <c r="X559">
        <v>4</v>
      </c>
      <c r="Y559">
        <v>4</v>
      </c>
      <c r="Z559">
        <v>0</v>
      </c>
      <c r="AA559" t="s">
        <v>39</v>
      </c>
    </row>
    <row r="560" spans="1:27" x14ac:dyDescent="0.25">
      <c r="A560" t="s">
        <v>1735</v>
      </c>
      <c r="C560" t="s">
        <v>1745</v>
      </c>
      <c r="D560" t="s">
        <v>1746</v>
      </c>
      <c r="E560" t="s">
        <v>1747</v>
      </c>
      <c r="F560" t="s">
        <v>31</v>
      </c>
      <c r="G560" t="s">
        <v>38</v>
      </c>
      <c r="H560" t="s">
        <v>32</v>
      </c>
      <c r="I560">
        <v>8.65</v>
      </c>
      <c r="J560">
        <v>0</v>
      </c>
      <c r="K560">
        <v>1</v>
      </c>
      <c r="L560">
        <v>1</v>
      </c>
      <c r="M560">
        <v>1</v>
      </c>
      <c r="N560">
        <v>0</v>
      </c>
      <c r="O560" s="1">
        <v>42775</v>
      </c>
      <c r="P560" s="1">
        <v>43790</v>
      </c>
      <c r="Q560" s="1">
        <v>43790</v>
      </c>
      <c r="S560">
        <v>1</v>
      </c>
      <c r="T560">
        <v>0</v>
      </c>
      <c r="U560">
        <v>1</v>
      </c>
      <c r="V560">
        <v>0</v>
      </c>
      <c r="W560">
        <v>0</v>
      </c>
      <c r="X560">
        <v>0</v>
      </c>
      <c r="Y560">
        <v>0</v>
      </c>
      <c r="Z560">
        <v>0</v>
      </c>
      <c r="AA560" t="s">
        <v>103</v>
      </c>
    </row>
    <row r="561" spans="1:27" x14ac:dyDescent="0.25">
      <c r="A561" t="s">
        <v>1735</v>
      </c>
      <c r="C561" t="s">
        <v>1748</v>
      </c>
      <c r="D561" t="s">
        <v>1749</v>
      </c>
      <c r="E561" t="s">
        <v>1750</v>
      </c>
      <c r="F561" t="s">
        <v>46</v>
      </c>
      <c r="G561" t="s">
        <v>38</v>
      </c>
      <c r="H561" t="s">
        <v>32</v>
      </c>
      <c r="I561">
        <v>13.86</v>
      </c>
      <c r="J561">
        <v>0</v>
      </c>
      <c r="K561">
        <v>1</v>
      </c>
      <c r="L561">
        <v>1</v>
      </c>
      <c r="M561">
        <v>1</v>
      </c>
      <c r="N561">
        <v>0</v>
      </c>
      <c r="O561" s="1">
        <v>42888</v>
      </c>
      <c r="S561">
        <v>0</v>
      </c>
      <c r="T561">
        <v>0</v>
      </c>
      <c r="U561">
        <v>0</v>
      </c>
      <c r="V561">
        <v>0</v>
      </c>
      <c r="W561">
        <v>1</v>
      </c>
      <c r="X561">
        <v>0</v>
      </c>
      <c r="Y561">
        <v>0</v>
      </c>
      <c r="Z561">
        <v>1</v>
      </c>
      <c r="AA561" t="s">
        <v>33</v>
      </c>
    </row>
    <row r="562" spans="1:27" x14ac:dyDescent="0.25">
      <c r="A562" t="s">
        <v>1735</v>
      </c>
      <c r="C562" t="s">
        <v>1751</v>
      </c>
      <c r="D562" t="s">
        <v>1752</v>
      </c>
      <c r="E562" t="s">
        <v>1753</v>
      </c>
      <c r="F562" t="s">
        <v>31</v>
      </c>
      <c r="G562" t="s">
        <v>32</v>
      </c>
      <c r="H562" t="s">
        <v>38</v>
      </c>
      <c r="I562">
        <v>3.26</v>
      </c>
      <c r="J562">
        <v>0</v>
      </c>
      <c r="K562">
        <v>1</v>
      </c>
      <c r="L562">
        <v>1</v>
      </c>
      <c r="M562">
        <v>0</v>
      </c>
      <c r="N562">
        <v>1</v>
      </c>
      <c r="O562" s="1">
        <v>42935</v>
      </c>
      <c r="S562">
        <v>0</v>
      </c>
      <c r="T562">
        <v>0</v>
      </c>
      <c r="U562">
        <v>0</v>
      </c>
      <c r="V562">
        <v>0</v>
      </c>
      <c r="W562">
        <v>1</v>
      </c>
      <c r="X562">
        <v>1</v>
      </c>
      <c r="Y562">
        <v>0</v>
      </c>
      <c r="Z562">
        <v>1</v>
      </c>
      <c r="AA562" t="s">
        <v>33</v>
      </c>
    </row>
    <row r="563" spans="1:27" x14ac:dyDescent="0.25">
      <c r="A563" t="s">
        <v>1735</v>
      </c>
      <c r="C563" t="s">
        <v>1754</v>
      </c>
      <c r="D563" t="s">
        <v>1755</v>
      </c>
      <c r="E563" t="s">
        <v>1756</v>
      </c>
      <c r="F563" t="s">
        <v>31</v>
      </c>
      <c r="G563" t="s">
        <v>32</v>
      </c>
      <c r="H563" t="s">
        <v>38</v>
      </c>
      <c r="I563">
        <v>0.83</v>
      </c>
      <c r="J563">
        <v>0</v>
      </c>
      <c r="K563">
        <v>1</v>
      </c>
      <c r="L563">
        <v>1</v>
      </c>
      <c r="M563">
        <v>0</v>
      </c>
      <c r="N563">
        <v>1</v>
      </c>
      <c r="O563" s="1">
        <v>43041</v>
      </c>
      <c r="S563">
        <v>0</v>
      </c>
      <c r="T563">
        <v>0</v>
      </c>
      <c r="U563">
        <v>0</v>
      </c>
      <c r="V563">
        <v>0</v>
      </c>
      <c r="W563">
        <v>1</v>
      </c>
      <c r="X563">
        <v>1</v>
      </c>
      <c r="Y563">
        <v>0</v>
      </c>
      <c r="Z563">
        <v>1</v>
      </c>
      <c r="AA563" t="s">
        <v>33</v>
      </c>
    </row>
    <row r="564" spans="1:27" x14ac:dyDescent="0.25">
      <c r="A564" t="s">
        <v>1735</v>
      </c>
      <c r="C564" t="s">
        <v>1757</v>
      </c>
      <c r="D564" t="s">
        <v>1758</v>
      </c>
      <c r="E564" t="s">
        <v>1759</v>
      </c>
      <c r="F564" t="s">
        <v>31</v>
      </c>
      <c r="G564" t="s">
        <v>32</v>
      </c>
      <c r="H564" t="s">
        <v>38</v>
      </c>
      <c r="I564">
        <v>1269</v>
      </c>
      <c r="J564">
        <v>0</v>
      </c>
      <c r="K564">
        <v>2</v>
      </c>
      <c r="L564">
        <v>2</v>
      </c>
      <c r="M564">
        <v>0</v>
      </c>
      <c r="N564">
        <v>2</v>
      </c>
      <c r="O564" s="1">
        <v>43116</v>
      </c>
      <c r="P564" s="1">
        <v>43282</v>
      </c>
      <c r="S564">
        <v>0</v>
      </c>
      <c r="T564">
        <v>0</v>
      </c>
      <c r="U564">
        <v>0</v>
      </c>
      <c r="V564">
        <v>0</v>
      </c>
      <c r="W564">
        <v>2</v>
      </c>
      <c r="X564">
        <v>2</v>
      </c>
      <c r="Y564">
        <v>2</v>
      </c>
      <c r="Z564">
        <v>0</v>
      </c>
      <c r="AA564" t="s">
        <v>39</v>
      </c>
    </row>
    <row r="565" spans="1:27" x14ac:dyDescent="0.25">
      <c r="A565" t="s">
        <v>1735</v>
      </c>
      <c r="C565" t="s">
        <v>1760</v>
      </c>
      <c r="D565" t="s">
        <v>1761</v>
      </c>
      <c r="E565" t="s">
        <v>1762</v>
      </c>
      <c r="F565" t="s">
        <v>31</v>
      </c>
      <c r="G565" t="s">
        <v>38</v>
      </c>
      <c r="H565" t="s">
        <v>32</v>
      </c>
      <c r="I565">
        <v>1498</v>
      </c>
      <c r="J565">
        <v>0</v>
      </c>
      <c r="K565">
        <v>1</v>
      </c>
      <c r="L565">
        <v>1</v>
      </c>
      <c r="M565">
        <v>0</v>
      </c>
      <c r="N565">
        <v>1</v>
      </c>
      <c r="O565" s="1">
        <v>43144</v>
      </c>
      <c r="P565" s="1">
        <v>43160</v>
      </c>
      <c r="S565">
        <v>0</v>
      </c>
      <c r="T565">
        <v>0</v>
      </c>
      <c r="U565">
        <v>0</v>
      </c>
      <c r="V565">
        <v>0</v>
      </c>
      <c r="W565">
        <v>1</v>
      </c>
      <c r="X565">
        <v>1</v>
      </c>
      <c r="Y565">
        <v>1</v>
      </c>
      <c r="Z565">
        <v>0</v>
      </c>
      <c r="AA565" t="s">
        <v>39</v>
      </c>
    </row>
    <row r="566" spans="1:27" x14ac:dyDescent="0.25">
      <c r="A566" t="s">
        <v>1735</v>
      </c>
      <c r="C566" t="s">
        <v>1763</v>
      </c>
      <c r="D566" t="s">
        <v>1764</v>
      </c>
      <c r="E566" t="s">
        <v>1762</v>
      </c>
      <c r="F566" t="s">
        <v>31</v>
      </c>
      <c r="G566" t="s">
        <v>32</v>
      </c>
      <c r="H566" t="s">
        <v>32</v>
      </c>
      <c r="I566">
        <v>1498</v>
      </c>
      <c r="J566">
        <v>0</v>
      </c>
      <c r="K566">
        <v>1</v>
      </c>
      <c r="L566">
        <v>1</v>
      </c>
      <c r="M566">
        <v>0</v>
      </c>
      <c r="N566">
        <v>1</v>
      </c>
      <c r="O566" s="1">
        <v>43347</v>
      </c>
      <c r="S566">
        <v>0</v>
      </c>
      <c r="T566">
        <v>0</v>
      </c>
      <c r="U566">
        <v>0</v>
      </c>
      <c r="V566">
        <v>0</v>
      </c>
      <c r="W566">
        <v>1</v>
      </c>
      <c r="X566">
        <v>1</v>
      </c>
      <c r="Y566">
        <v>0</v>
      </c>
      <c r="Z566">
        <v>1</v>
      </c>
      <c r="AA566" t="s">
        <v>33</v>
      </c>
    </row>
    <row r="567" spans="1:27" x14ac:dyDescent="0.25">
      <c r="A567" t="s">
        <v>1735</v>
      </c>
      <c r="C567" t="s">
        <v>1765</v>
      </c>
      <c r="D567" t="s">
        <v>1766</v>
      </c>
      <c r="E567" t="s">
        <v>1767</v>
      </c>
      <c r="F567" t="s">
        <v>31</v>
      </c>
      <c r="G567" t="s">
        <v>38</v>
      </c>
      <c r="H567" t="s">
        <v>32</v>
      </c>
      <c r="I567">
        <v>1751</v>
      </c>
      <c r="J567">
        <v>0</v>
      </c>
      <c r="K567">
        <v>1</v>
      </c>
      <c r="L567">
        <v>1</v>
      </c>
      <c r="M567">
        <v>0</v>
      </c>
      <c r="N567">
        <v>1</v>
      </c>
      <c r="O567" s="1">
        <v>43525</v>
      </c>
      <c r="P567" s="1">
        <v>43570</v>
      </c>
      <c r="S567">
        <v>0</v>
      </c>
      <c r="T567">
        <v>0</v>
      </c>
      <c r="U567">
        <v>0</v>
      </c>
      <c r="V567">
        <v>0</v>
      </c>
      <c r="W567">
        <v>1</v>
      </c>
      <c r="X567">
        <v>1</v>
      </c>
      <c r="Y567">
        <v>1</v>
      </c>
      <c r="Z567">
        <v>0</v>
      </c>
      <c r="AA567" t="s">
        <v>39</v>
      </c>
    </row>
    <row r="568" spans="1:27" x14ac:dyDescent="0.25">
      <c r="A568" t="s">
        <v>1768</v>
      </c>
      <c r="B568">
        <v>1</v>
      </c>
      <c r="C568" t="s">
        <v>1769</v>
      </c>
      <c r="D568" t="s">
        <v>1770</v>
      </c>
      <c r="E568" t="s">
        <v>1132</v>
      </c>
      <c r="F568" t="s">
        <v>31</v>
      </c>
      <c r="G568" t="s">
        <v>38</v>
      </c>
      <c r="H568" t="s">
        <v>32</v>
      </c>
      <c r="I568">
        <v>0.08</v>
      </c>
      <c r="J568">
        <v>0</v>
      </c>
      <c r="K568">
        <v>1</v>
      </c>
      <c r="L568">
        <v>1</v>
      </c>
      <c r="M568">
        <v>1</v>
      </c>
      <c r="N568">
        <v>0</v>
      </c>
      <c r="O568" s="1">
        <v>42262</v>
      </c>
      <c r="P568" s="1">
        <v>42374</v>
      </c>
      <c r="S568">
        <v>0</v>
      </c>
      <c r="T568">
        <v>0</v>
      </c>
      <c r="U568">
        <v>0</v>
      </c>
      <c r="V568">
        <v>0</v>
      </c>
      <c r="W568">
        <v>1</v>
      </c>
      <c r="X568">
        <v>0</v>
      </c>
      <c r="Y568">
        <v>1</v>
      </c>
      <c r="Z568">
        <v>0</v>
      </c>
      <c r="AA568" t="s">
        <v>39</v>
      </c>
    </row>
    <row r="569" spans="1:27" x14ac:dyDescent="0.25">
      <c r="A569" t="s">
        <v>1768</v>
      </c>
      <c r="C569" t="s">
        <v>1771</v>
      </c>
      <c r="D569" t="s">
        <v>1772</v>
      </c>
      <c r="E569" t="s">
        <v>1773</v>
      </c>
      <c r="F569" t="s">
        <v>31</v>
      </c>
      <c r="G569" t="s">
        <v>38</v>
      </c>
      <c r="H569" t="s">
        <v>32</v>
      </c>
      <c r="I569">
        <v>3314</v>
      </c>
      <c r="J569">
        <v>0</v>
      </c>
      <c r="K569">
        <v>4</v>
      </c>
      <c r="L569">
        <v>4</v>
      </c>
      <c r="M569">
        <v>2</v>
      </c>
      <c r="N569">
        <v>2</v>
      </c>
      <c r="O569" s="1">
        <v>43235</v>
      </c>
      <c r="S569">
        <v>0</v>
      </c>
      <c r="T569">
        <v>0</v>
      </c>
      <c r="U569">
        <v>0</v>
      </c>
      <c r="V569">
        <v>0</v>
      </c>
      <c r="W569">
        <v>4</v>
      </c>
      <c r="X569">
        <v>2</v>
      </c>
      <c r="Y569">
        <v>0</v>
      </c>
      <c r="Z569">
        <v>4</v>
      </c>
      <c r="AA569" t="s">
        <v>33</v>
      </c>
    </row>
    <row r="570" spans="1:27" ht="60" x14ac:dyDescent="0.25">
      <c r="A570" t="s">
        <v>1768</v>
      </c>
      <c r="C570" t="s">
        <v>1774</v>
      </c>
      <c r="D570" s="2" t="s">
        <v>1775</v>
      </c>
      <c r="E570" t="s">
        <v>1776</v>
      </c>
      <c r="F570" t="s">
        <v>31</v>
      </c>
      <c r="G570" t="s">
        <v>38</v>
      </c>
      <c r="H570" t="s">
        <v>32</v>
      </c>
      <c r="I570">
        <v>1830</v>
      </c>
      <c r="J570">
        <v>0</v>
      </c>
      <c r="K570">
        <v>2</v>
      </c>
      <c r="L570">
        <v>2</v>
      </c>
      <c r="M570">
        <v>0</v>
      </c>
      <c r="N570">
        <v>2</v>
      </c>
      <c r="O570" s="1">
        <v>43431</v>
      </c>
      <c r="S570">
        <v>0</v>
      </c>
      <c r="T570">
        <v>0</v>
      </c>
      <c r="U570">
        <v>0</v>
      </c>
      <c r="V570">
        <v>0</v>
      </c>
      <c r="W570">
        <v>2</v>
      </c>
      <c r="X570">
        <v>2</v>
      </c>
      <c r="Y570">
        <v>0</v>
      </c>
      <c r="Z570">
        <v>2</v>
      </c>
      <c r="AA570" t="s">
        <v>33</v>
      </c>
    </row>
    <row r="571" spans="1:27" x14ac:dyDescent="0.25">
      <c r="A571" t="s">
        <v>1768</v>
      </c>
      <c r="C571" t="s">
        <v>1777</v>
      </c>
      <c r="D571" t="s">
        <v>1778</v>
      </c>
      <c r="E571" t="s">
        <v>1779</v>
      </c>
      <c r="F571" t="s">
        <v>31</v>
      </c>
      <c r="G571" t="s">
        <v>38</v>
      </c>
      <c r="H571" t="s">
        <v>32</v>
      </c>
      <c r="I571">
        <v>1568</v>
      </c>
      <c r="J571">
        <v>0</v>
      </c>
      <c r="K571">
        <v>1</v>
      </c>
      <c r="L571">
        <v>1</v>
      </c>
      <c r="M571">
        <v>1</v>
      </c>
      <c r="N571">
        <v>0</v>
      </c>
      <c r="O571" s="1">
        <v>43644</v>
      </c>
      <c r="S571">
        <v>0</v>
      </c>
      <c r="T571">
        <v>0</v>
      </c>
      <c r="U571">
        <v>0</v>
      </c>
      <c r="V571">
        <v>0</v>
      </c>
      <c r="W571">
        <v>1</v>
      </c>
      <c r="X571">
        <v>0</v>
      </c>
      <c r="Y571">
        <v>0</v>
      </c>
      <c r="Z571">
        <v>1</v>
      </c>
      <c r="AA571" t="s">
        <v>33</v>
      </c>
    </row>
    <row r="572" spans="1:27" x14ac:dyDescent="0.25">
      <c r="A572" t="s">
        <v>1780</v>
      </c>
      <c r="C572" t="s">
        <v>1781</v>
      </c>
      <c r="D572" t="s">
        <v>1782</v>
      </c>
      <c r="E572" t="s">
        <v>1783</v>
      </c>
      <c r="F572" t="s">
        <v>31</v>
      </c>
      <c r="G572" t="s">
        <v>32</v>
      </c>
      <c r="H572" t="s">
        <v>32</v>
      </c>
      <c r="I572">
        <v>42.67</v>
      </c>
      <c r="J572">
        <v>0</v>
      </c>
      <c r="K572">
        <v>2</v>
      </c>
      <c r="L572">
        <v>2</v>
      </c>
      <c r="M572">
        <v>0</v>
      </c>
      <c r="N572">
        <v>2</v>
      </c>
      <c r="O572" s="1">
        <v>42978</v>
      </c>
      <c r="S572">
        <v>0</v>
      </c>
      <c r="T572">
        <v>0</v>
      </c>
      <c r="U572">
        <v>0</v>
      </c>
      <c r="V572">
        <v>0</v>
      </c>
      <c r="W572">
        <v>2</v>
      </c>
      <c r="X572">
        <v>2</v>
      </c>
      <c r="Y572">
        <v>0</v>
      </c>
      <c r="Z572">
        <v>2</v>
      </c>
      <c r="AA572" t="s">
        <v>33</v>
      </c>
    </row>
    <row r="573" spans="1:27" x14ac:dyDescent="0.25">
      <c r="A573" t="s">
        <v>1780</v>
      </c>
      <c r="C573" t="s">
        <v>1784</v>
      </c>
      <c r="D573" t="s">
        <v>1785</v>
      </c>
      <c r="E573" t="s">
        <v>1786</v>
      </c>
      <c r="F573" t="s">
        <v>31</v>
      </c>
      <c r="G573" t="s">
        <v>38</v>
      </c>
      <c r="H573" t="s">
        <v>32</v>
      </c>
      <c r="I573">
        <v>4440</v>
      </c>
      <c r="J573">
        <v>0</v>
      </c>
      <c r="K573">
        <v>3</v>
      </c>
      <c r="L573">
        <v>3</v>
      </c>
      <c r="M573">
        <v>0</v>
      </c>
      <c r="N573">
        <v>3</v>
      </c>
      <c r="O573" s="1">
        <v>43854</v>
      </c>
      <c r="S573">
        <v>0</v>
      </c>
      <c r="T573">
        <v>0</v>
      </c>
      <c r="U573">
        <v>0</v>
      </c>
      <c r="V573">
        <v>0</v>
      </c>
      <c r="W573">
        <v>3</v>
      </c>
      <c r="X573">
        <v>3</v>
      </c>
      <c r="Y573">
        <v>0</v>
      </c>
      <c r="Z573">
        <v>3</v>
      </c>
      <c r="AA573" t="s">
        <v>33</v>
      </c>
    </row>
    <row r="574" spans="1:27" x14ac:dyDescent="0.25">
      <c r="A574" t="s">
        <v>1787</v>
      </c>
      <c r="C574" t="s">
        <v>1788</v>
      </c>
      <c r="D574" t="s">
        <v>1789</v>
      </c>
      <c r="E574" t="s">
        <v>1790</v>
      </c>
      <c r="F574" t="s">
        <v>31</v>
      </c>
      <c r="G574" t="s">
        <v>32</v>
      </c>
      <c r="H574" t="s">
        <v>32</v>
      </c>
      <c r="I574">
        <v>933</v>
      </c>
      <c r="J574">
        <v>0</v>
      </c>
      <c r="K574">
        <v>1</v>
      </c>
      <c r="L574">
        <v>1</v>
      </c>
      <c r="M574">
        <v>0</v>
      </c>
      <c r="N574">
        <v>1</v>
      </c>
      <c r="O574" s="1">
        <v>43553</v>
      </c>
      <c r="S574">
        <v>0</v>
      </c>
      <c r="T574">
        <v>0</v>
      </c>
      <c r="U574">
        <v>0</v>
      </c>
      <c r="V574">
        <v>0</v>
      </c>
      <c r="W574">
        <v>1</v>
      </c>
      <c r="X574">
        <v>1</v>
      </c>
      <c r="Y574">
        <v>0</v>
      </c>
      <c r="Z574">
        <v>1</v>
      </c>
      <c r="AA574" t="s">
        <v>33</v>
      </c>
    </row>
    <row r="575" spans="1:27" x14ac:dyDescent="0.25">
      <c r="A575" t="s">
        <v>1791</v>
      </c>
      <c r="C575" t="s">
        <v>1792</v>
      </c>
      <c r="D575" t="s">
        <v>1793</v>
      </c>
      <c r="E575" t="s">
        <v>1794</v>
      </c>
      <c r="F575" t="s">
        <v>31</v>
      </c>
      <c r="G575" t="s">
        <v>32</v>
      </c>
      <c r="H575" t="s">
        <v>32</v>
      </c>
      <c r="I575">
        <v>3.75</v>
      </c>
      <c r="J575">
        <v>0</v>
      </c>
      <c r="K575">
        <v>1</v>
      </c>
      <c r="L575">
        <v>1</v>
      </c>
      <c r="M575">
        <v>0</v>
      </c>
      <c r="N575">
        <v>1</v>
      </c>
      <c r="O575" s="1">
        <v>42845</v>
      </c>
      <c r="P575" s="1">
        <v>43281</v>
      </c>
      <c r="Q575" s="1">
        <v>43787</v>
      </c>
      <c r="S575">
        <v>1</v>
      </c>
      <c r="T575">
        <v>1</v>
      </c>
      <c r="U575">
        <v>1</v>
      </c>
      <c r="V575">
        <v>1</v>
      </c>
      <c r="W575">
        <v>0</v>
      </c>
      <c r="X575">
        <v>0</v>
      </c>
      <c r="Y575">
        <v>0</v>
      </c>
      <c r="Z575">
        <v>0</v>
      </c>
      <c r="AA575" t="s">
        <v>103</v>
      </c>
    </row>
    <row r="576" spans="1:27" x14ac:dyDescent="0.25">
      <c r="A576" t="s">
        <v>1791</v>
      </c>
      <c r="C576" t="s">
        <v>1795</v>
      </c>
      <c r="D576" t="s">
        <v>1796</v>
      </c>
      <c r="E576" t="s">
        <v>1797</v>
      </c>
      <c r="F576" t="s">
        <v>31</v>
      </c>
      <c r="G576" t="s">
        <v>32</v>
      </c>
      <c r="H576" t="s">
        <v>32</v>
      </c>
      <c r="I576">
        <v>385</v>
      </c>
      <c r="J576">
        <v>0</v>
      </c>
      <c r="K576">
        <v>1</v>
      </c>
      <c r="L576">
        <v>1</v>
      </c>
      <c r="M576">
        <v>0</v>
      </c>
      <c r="N576">
        <v>1</v>
      </c>
      <c r="O576" s="1">
        <v>43137</v>
      </c>
      <c r="S576">
        <v>0</v>
      </c>
      <c r="T576">
        <v>0</v>
      </c>
      <c r="U576">
        <v>0</v>
      </c>
      <c r="V576">
        <v>0</v>
      </c>
      <c r="W576">
        <v>1</v>
      </c>
      <c r="X576">
        <v>1</v>
      </c>
      <c r="Y576">
        <v>0</v>
      </c>
      <c r="Z576">
        <v>1</v>
      </c>
      <c r="AA576" t="s">
        <v>33</v>
      </c>
    </row>
    <row r="577" spans="1:27" x14ac:dyDescent="0.25">
      <c r="A577" t="s">
        <v>1791</v>
      </c>
      <c r="C577" t="s">
        <v>1798</v>
      </c>
      <c r="D577" t="s">
        <v>1799</v>
      </c>
      <c r="E577" t="s">
        <v>1800</v>
      </c>
      <c r="F577" t="s">
        <v>31</v>
      </c>
      <c r="G577" t="s">
        <v>38</v>
      </c>
      <c r="H577" t="s">
        <v>38</v>
      </c>
      <c r="I577">
        <v>264</v>
      </c>
      <c r="J577">
        <v>0</v>
      </c>
      <c r="K577">
        <v>1</v>
      </c>
      <c r="L577">
        <v>1</v>
      </c>
      <c r="M577">
        <v>0</v>
      </c>
      <c r="N577">
        <v>1</v>
      </c>
      <c r="O577" s="1">
        <v>43202</v>
      </c>
      <c r="P577" s="1">
        <v>43252</v>
      </c>
      <c r="S577">
        <v>0</v>
      </c>
      <c r="T577">
        <v>0</v>
      </c>
      <c r="U577">
        <v>0</v>
      </c>
      <c r="V577">
        <v>0</v>
      </c>
      <c r="W577">
        <v>1</v>
      </c>
      <c r="X577">
        <v>1</v>
      </c>
      <c r="Y577">
        <v>1</v>
      </c>
      <c r="Z577">
        <v>0</v>
      </c>
      <c r="AA577" t="s">
        <v>39</v>
      </c>
    </row>
    <row r="578" spans="1:27" x14ac:dyDescent="0.25">
      <c r="A578" t="s">
        <v>1791</v>
      </c>
      <c r="C578" t="s">
        <v>1801</v>
      </c>
      <c r="D578" t="s">
        <v>1802</v>
      </c>
      <c r="E578" t="s">
        <v>1803</v>
      </c>
      <c r="F578" t="s">
        <v>31</v>
      </c>
      <c r="G578" t="s">
        <v>32</v>
      </c>
      <c r="H578" t="s">
        <v>32</v>
      </c>
      <c r="I578">
        <v>2712</v>
      </c>
      <c r="J578">
        <v>0</v>
      </c>
      <c r="K578">
        <v>2</v>
      </c>
      <c r="L578">
        <v>2</v>
      </c>
      <c r="M578">
        <v>0</v>
      </c>
      <c r="N578">
        <v>2</v>
      </c>
      <c r="O578" s="1">
        <v>43579</v>
      </c>
      <c r="S578">
        <v>0</v>
      </c>
      <c r="T578">
        <v>0</v>
      </c>
      <c r="U578">
        <v>0</v>
      </c>
      <c r="V578">
        <v>0</v>
      </c>
      <c r="W578">
        <v>2</v>
      </c>
      <c r="X578">
        <v>2</v>
      </c>
      <c r="Y578">
        <v>0</v>
      </c>
      <c r="Z578">
        <v>2</v>
      </c>
      <c r="AA578" t="s">
        <v>33</v>
      </c>
    </row>
    <row r="579" spans="1:27" x14ac:dyDescent="0.25">
      <c r="A579" t="s">
        <v>1804</v>
      </c>
      <c r="B579">
        <v>4</v>
      </c>
      <c r="C579" t="s">
        <v>1805</v>
      </c>
      <c r="D579" t="s">
        <v>1806</v>
      </c>
      <c r="E579" t="s">
        <v>1807</v>
      </c>
      <c r="F579" t="s">
        <v>31</v>
      </c>
      <c r="G579" t="s">
        <v>32</v>
      </c>
      <c r="H579" t="s">
        <v>38</v>
      </c>
      <c r="I579">
        <v>0</v>
      </c>
      <c r="J579">
        <v>0</v>
      </c>
      <c r="K579">
        <v>1</v>
      </c>
      <c r="L579">
        <v>1</v>
      </c>
      <c r="M579">
        <v>0</v>
      </c>
      <c r="N579">
        <v>1</v>
      </c>
      <c r="O579" s="1">
        <v>39416</v>
      </c>
      <c r="P579" s="1">
        <v>41182</v>
      </c>
      <c r="S579">
        <v>0</v>
      </c>
      <c r="T579">
        <v>0</v>
      </c>
      <c r="U579">
        <v>0</v>
      </c>
      <c r="V579">
        <v>0</v>
      </c>
      <c r="W579">
        <v>1</v>
      </c>
      <c r="X579">
        <v>1</v>
      </c>
      <c r="Y579">
        <v>1</v>
      </c>
      <c r="Z579">
        <v>0</v>
      </c>
      <c r="AA579" t="s">
        <v>39</v>
      </c>
    </row>
    <row r="580" spans="1:27" x14ac:dyDescent="0.25">
      <c r="A580" t="s">
        <v>1804</v>
      </c>
      <c r="C580" t="s">
        <v>1808</v>
      </c>
      <c r="D580" t="s">
        <v>1809</v>
      </c>
      <c r="E580" t="s">
        <v>465</v>
      </c>
      <c r="F580" t="s">
        <v>31</v>
      </c>
      <c r="G580" t="s">
        <v>32</v>
      </c>
      <c r="H580" t="s">
        <v>38</v>
      </c>
      <c r="I580">
        <v>0.15</v>
      </c>
      <c r="J580">
        <v>0</v>
      </c>
      <c r="K580">
        <v>1</v>
      </c>
      <c r="L580">
        <v>1</v>
      </c>
      <c r="M580">
        <v>0</v>
      </c>
      <c r="N580">
        <v>1</v>
      </c>
      <c r="O580" s="1">
        <v>42447</v>
      </c>
      <c r="P580" s="1">
        <v>43544</v>
      </c>
      <c r="S580">
        <v>0</v>
      </c>
      <c r="T580">
        <v>0</v>
      </c>
      <c r="U580">
        <v>0</v>
      </c>
      <c r="V580">
        <v>0</v>
      </c>
      <c r="W580">
        <v>1</v>
      </c>
      <c r="X580">
        <v>1</v>
      </c>
      <c r="Y580">
        <v>1</v>
      </c>
      <c r="Z580">
        <v>0</v>
      </c>
      <c r="AA580" t="s">
        <v>39</v>
      </c>
    </row>
    <row r="581" spans="1:27" x14ac:dyDescent="0.25">
      <c r="A581" t="s">
        <v>1804</v>
      </c>
      <c r="C581" t="s">
        <v>1810</v>
      </c>
      <c r="D581" t="s">
        <v>1811</v>
      </c>
      <c r="E581" t="s">
        <v>1812</v>
      </c>
      <c r="F581" t="s">
        <v>85</v>
      </c>
      <c r="G581" t="s">
        <v>32</v>
      </c>
      <c r="H581" t="s">
        <v>32</v>
      </c>
      <c r="I581">
        <v>0.09</v>
      </c>
      <c r="J581">
        <v>0</v>
      </c>
      <c r="K581">
        <v>1</v>
      </c>
      <c r="L581">
        <v>1</v>
      </c>
      <c r="M581">
        <v>0</v>
      </c>
      <c r="N581">
        <v>1</v>
      </c>
      <c r="O581" s="1">
        <v>42565</v>
      </c>
      <c r="S581">
        <v>0</v>
      </c>
      <c r="T581">
        <v>0</v>
      </c>
      <c r="U581">
        <v>0</v>
      </c>
      <c r="V581">
        <v>0</v>
      </c>
      <c r="W581">
        <v>0</v>
      </c>
      <c r="X581">
        <v>0</v>
      </c>
      <c r="Y581">
        <v>0</v>
      </c>
      <c r="Z581">
        <v>0</v>
      </c>
      <c r="AA581" t="s">
        <v>33</v>
      </c>
    </row>
    <row r="582" spans="1:27" x14ac:dyDescent="0.25">
      <c r="A582" t="s">
        <v>1804</v>
      </c>
      <c r="C582" t="s">
        <v>1813</v>
      </c>
      <c r="D582" t="s">
        <v>1814</v>
      </c>
      <c r="E582" t="s">
        <v>1815</v>
      </c>
      <c r="F582" t="s">
        <v>31</v>
      </c>
      <c r="G582" t="s">
        <v>32</v>
      </c>
      <c r="H582" t="s">
        <v>32</v>
      </c>
      <c r="I582">
        <v>38.590000000000003</v>
      </c>
      <c r="J582">
        <v>0</v>
      </c>
      <c r="K582">
        <v>5</v>
      </c>
      <c r="L582">
        <v>5</v>
      </c>
      <c r="M582">
        <v>0</v>
      </c>
      <c r="N582">
        <v>5</v>
      </c>
      <c r="O582" s="1">
        <v>42648</v>
      </c>
      <c r="P582" s="1">
        <v>43370</v>
      </c>
      <c r="S582">
        <v>0</v>
      </c>
      <c r="T582">
        <v>0</v>
      </c>
      <c r="U582">
        <v>0</v>
      </c>
      <c r="V582">
        <v>0</v>
      </c>
      <c r="W582">
        <v>5</v>
      </c>
      <c r="X582">
        <v>5</v>
      </c>
      <c r="Y582">
        <v>5</v>
      </c>
      <c r="Z582">
        <v>0</v>
      </c>
      <c r="AA582" t="s">
        <v>39</v>
      </c>
    </row>
    <row r="583" spans="1:27" x14ac:dyDescent="0.25">
      <c r="A583" t="s">
        <v>1804</v>
      </c>
      <c r="C583" t="s">
        <v>1816</v>
      </c>
      <c r="D583" t="s">
        <v>1817</v>
      </c>
      <c r="E583" t="s">
        <v>1818</v>
      </c>
      <c r="F583" t="s">
        <v>31</v>
      </c>
      <c r="G583" t="s">
        <v>32</v>
      </c>
      <c r="H583" t="s">
        <v>32</v>
      </c>
      <c r="I583">
        <v>15.6</v>
      </c>
      <c r="J583">
        <v>0</v>
      </c>
      <c r="K583">
        <v>1</v>
      </c>
      <c r="L583">
        <v>1</v>
      </c>
      <c r="M583">
        <v>0</v>
      </c>
      <c r="N583">
        <v>1</v>
      </c>
      <c r="O583" s="1">
        <v>42744</v>
      </c>
      <c r="P583" s="1">
        <v>43039</v>
      </c>
      <c r="Q583" s="1">
        <v>43728</v>
      </c>
      <c r="S583">
        <v>1</v>
      </c>
      <c r="T583">
        <v>1</v>
      </c>
      <c r="U583">
        <v>1</v>
      </c>
      <c r="V583">
        <v>1</v>
      </c>
      <c r="W583">
        <v>0</v>
      </c>
      <c r="X583">
        <v>0</v>
      </c>
      <c r="Y583">
        <v>0</v>
      </c>
      <c r="Z583">
        <v>0</v>
      </c>
      <c r="AA583" t="s">
        <v>103</v>
      </c>
    </row>
    <row r="584" spans="1:27" x14ac:dyDescent="0.25">
      <c r="A584" t="s">
        <v>1804</v>
      </c>
      <c r="C584" t="s">
        <v>1819</v>
      </c>
      <c r="D584" t="s">
        <v>1820</v>
      </c>
      <c r="E584" t="s">
        <v>1821</v>
      </c>
      <c r="F584" t="s">
        <v>85</v>
      </c>
      <c r="G584" t="s">
        <v>38</v>
      </c>
      <c r="H584" t="s">
        <v>32</v>
      </c>
      <c r="I584">
        <v>412</v>
      </c>
      <c r="J584">
        <v>0</v>
      </c>
      <c r="K584">
        <v>1</v>
      </c>
      <c r="L584">
        <v>1</v>
      </c>
      <c r="M584">
        <v>0</v>
      </c>
      <c r="N584">
        <v>1</v>
      </c>
      <c r="O584" s="1">
        <v>43144</v>
      </c>
      <c r="S584">
        <v>0</v>
      </c>
      <c r="T584">
        <v>0</v>
      </c>
      <c r="U584">
        <v>0</v>
      </c>
      <c r="V584">
        <v>0</v>
      </c>
      <c r="W584">
        <v>1</v>
      </c>
      <c r="X584">
        <v>1</v>
      </c>
      <c r="Y584">
        <v>0</v>
      </c>
      <c r="Z584">
        <v>1</v>
      </c>
      <c r="AA584" t="s">
        <v>33</v>
      </c>
    </row>
    <row r="585" spans="1:27" x14ac:dyDescent="0.25">
      <c r="A585" t="s">
        <v>1804</v>
      </c>
      <c r="C585" t="s">
        <v>1822</v>
      </c>
      <c r="D585" t="s">
        <v>1823</v>
      </c>
      <c r="E585" t="s">
        <v>1824</v>
      </c>
      <c r="F585" t="s">
        <v>31</v>
      </c>
      <c r="G585" t="s">
        <v>32</v>
      </c>
      <c r="H585" t="s">
        <v>32</v>
      </c>
      <c r="I585">
        <v>673</v>
      </c>
      <c r="J585">
        <v>0</v>
      </c>
      <c r="K585">
        <v>1</v>
      </c>
      <c r="L585">
        <v>1</v>
      </c>
      <c r="M585">
        <v>0</v>
      </c>
      <c r="N585">
        <v>1</v>
      </c>
      <c r="O585" s="1">
        <v>43371</v>
      </c>
      <c r="S585">
        <v>0</v>
      </c>
      <c r="T585">
        <v>0</v>
      </c>
      <c r="U585">
        <v>0</v>
      </c>
      <c r="V585">
        <v>0</v>
      </c>
      <c r="W585">
        <v>1</v>
      </c>
      <c r="X585">
        <v>1</v>
      </c>
      <c r="Y585">
        <v>0</v>
      </c>
      <c r="Z585">
        <v>1</v>
      </c>
      <c r="AA585" t="s">
        <v>33</v>
      </c>
    </row>
    <row r="586" spans="1:27" x14ac:dyDescent="0.25">
      <c r="A586" t="s">
        <v>1804</v>
      </c>
      <c r="C586" t="s">
        <v>1825</v>
      </c>
      <c r="D586" t="s">
        <v>1826</v>
      </c>
      <c r="E586" t="s">
        <v>1827</v>
      </c>
      <c r="F586" t="s">
        <v>31</v>
      </c>
      <c r="G586" t="s">
        <v>32</v>
      </c>
      <c r="H586" t="s">
        <v>32</v>
      </c>
      <c r="I586">
        <v>6794</v>
      </c>
      <c r="J586">
        <v>0</v>
      </c>
      <c r="K586">
        <v>6</v>
      </c>
      <c r="L586">
        <v>6</v>
      </c>
      <c r="M586">
        <v>0</v>
      </c>
      <c r="N586">
        <v>6</v>
      </c>
      <c r="O586" s="1">
        <v>43404</v>
      </c>
      <c r="S586">
        <v>0</v>
      </c>
      <c r="T586">
        <v>0</v>
      </c>
      <c r="U586">
        <v>0</v>
      </c>
      <c r="V586">
        <v>0</v>
      </c>
      <c r="W586">
        <v>6</v>
      </c>
      <c r="X586">
        <v>6</v>
      </c>
      <c r="Y586">
        <v>0</v>
      </c>
      <c r="Z586">
        <v>6</v>
      </c>
      <c r="AA586" t="s">
        <v>33</v>
      </c>
    </row>
    <row r="587" spans="1:27" x14ac:dyDescent="0.25">
      <c r="A587" t="s">
        <v>1804</v>
      </c>
      <c r="C587" t="s">
        <v>1828</v>
      </c>
      <c r="D587" t="s">
        <v>1829</v>
      </c>
      <c r="E587" t="s">
        <v>1830</v>
      </c>
      <c r="F587" t="s">
        <v>31</v>
      </c>
      <c r="G587" t="s">
        <v>38</v>
      </c>
      <c r="H587" t="s">
        <v>32</v>
      </c>
      <c r="I587">
        <v>664</v>
      </c>
      <c r="J587">
        <v>0</v>
      </c>
      <c r="K587">
        <v>1</v>
      </c>
      <c r="L587">
        <v>1</v>
      </c>
      <c r="M587">
        <v>0</v>
      </c>
      <c r="N587">
        <v>1</v>
      </c>
      <c r="O587" s="1">
        <v>43409</v>
      </c>
      <c r="S587">
        <v>0</v>
      </c>
      <c r="T587">
        <v>0</v>
      </c>
      <c r="U587">
        <v>0</v>
      </c>
      <c r="V587">
        <v>0</v>
      </c>
      <c r="W587">
        <v>1</v>
      </c>
      <c r="X587">
        <v>1</v>
      </c>
      <c r="Y587">
        <v>0</v>
      </c>
      <c r="Z587">
        <v>1</v>
      </c>
      <c r="AA587" t="s">
        <v>33</v>
      </c>
    </row>
    <row r="588" spans="1:27" x14ac:dyDescent="0.25">
      <c r="A588" t="s">
        <v>1804</v>
      </c>
      <c r="C588" t="s">
        <v>1831</v>
      </c>
      <c r="D588" t="s">
        <v>1832</v>
      </c>
      <c r="E588" t="s">
        <v>465</v>
      </c>
      <c r="F588" t="s">
        <v>31</v>
      </c>
      <c r="G588" t="s">
        <v>32</v>
      </c>
      <c r="H588" t="s">
        <v>32</v>
      </c>
      <c r="I588">
        <v>907</v>
      </c>
      <c r="J588">
        <v>0</v>
      </c>
      <c r="K588">
        <v>1</v>
      </c>
      <c r="L588">
        <v>1</v>
      </c>
      <c r="M588">
        <v>0</v>
      </c>
      <c r="N588">
        <v>1</v>
      </c>
      <c r="O588" s="1">
        <v>43418</v>
      </c>
      <c r="P588" s="1">
        <v>43435</v>
      </c>
      <c r="S588">
        <v>0</v>
      </c>
      <c r="T588">
        <v>0</v>
      </c>
      <c r="U588">
        <v>0</v>
      </c>
      <c r="V588">
        <v>0</v>
      </c>
      <c r="W588">
        <v>1</v>
      </c>
      <c r="X588">
        <v>1</v>
      </c>
      <c r="Y588">
        <v>1</v>
      </c>
      <c r="Z588">
        <v>0</v>
      </c>
      <c r="AA588" t="s">
        <v>39</v>
      </c>
    </row>
    <row r="589" spans="1:27" x14ac:dyDescent="0.25">
      <c r="A589" t="s">
        <v>1804</v>
      </c>
      <c r="C589" t="s">
        <v>1833</v>
      </c>
      <c r="D589" t="s">
        <v>1834</v>
      </c>
      <c r="E589" t="s">
        <v>1835</v>
      </c>
      <c r="F589" t="s">
        <v>31</v>
      </c>
      <c r="G589" t="s">
        <v>32</v>
      </c>
      <c r="H589" t="s">
        <v>32</v>
      </c>
      <c r="I589">
        <v>2297</v>
      </c>
      <c r="J589">
        <v>0</v>
      </c>
      <c r="K589">
        <v>3</v>
      </c>
      <c r="L589">
        <v>3</v>
      </c>
      <c r="M589">
        <v>0</v>
      </c>
      <c r="N589">
        <v>3</v>
      </c>
      <c r="O589" s="1">
        <v>43426</v>
      </c>
      <c r="P589" s="1">
        <v>39462</v>
      </c>
      <c r="S589">
        <v>0</v>
      </c>
      <c r="T589">
        <v>0</v>
      </c>
      <c r="U589">
        <v>0</v>
      </c>
      <c r="V589">
        <v>0</v>
      </c>
      <c r="W589">
        <v>3</v>
      </c>
      <c r="X589">
        <v>3</v>
      </c>
      <c r="Y589">
        <v>3</v>
      </c>
      <c r="Z589">
        <v>0</v>
      </c>
      <c r="AA589" t="s">
        <v>39</v>
      </c>
    </row>
    <row r="590" spans="1:27" x14ac:dyDescent="0.25">
      <c r="A590" t="s">
        <v>1804</v>
      </c>
      <c r="C590" t="s">
        <v>1836</v>
      </c>
      <c r="D590" t="s">
        <v>1837</v>
      </c>
      <c r="E590" t="s">
        <v>77</v>
      </c>
      <c r="F590" t="s">
        <v>31</v>
      </c>
      <c r="G590" t="s">
        <v>38</v>
      </c>
      <c r="H590" t="s">
        <v>32</v>
      </c>
      <c r="I590">
        <v>6192</v>
      </c>
      <c r="J590">
        <v>0</v>
      </c>
      <c r="K590">
        <v>1</v>
      </c>
      <c r="L590">
        <v>1</v>
      </c>
      <c r="M590">
        <v>1</v>
      </c>
      <c r="N590">
        <v>0</v>
      </c>
      <c r="O590" s="1">
        <v>43622</v>
      </c>
      <c r="S590">
        <v>0</v>
      </c>
      <c r="T590">
        <v>0</v>
      </c>
      <c r="U590">
        <v>0</v>
      </c>
      <c r="V590">
        <v>0</v>
      </c>
      <c r="W590">
        <v>1</v>
      </c>
      <c r="X590">
        <v>0</v>
      </c>
      <c r="Y590">
        <v>0</v>
      </c>
      <c r="Z590">
        <v>1</v>
      </c>
      <c r="AA590" t="s">
        <v>33</v>
      </c>
    </row>
    <row r="591" spans="1:27" x14ac:dyDescent="0.25">
      <c r="A591" t="s">
        <v>1804</v>
      </c>
      <c r="C591" t="s">
        <v>1838</v>
      </c>
      <c r="D591" t="s">
        <v>1839</v>
      </c>
      <c r="E591" t="s">
        <v>1840</v>
      </c>
      <c r="F591" t="s">
        <v>31</v>
      </c>
      <c r="G591" t="s">
        <v>38</v>
      </c>
      <c r="H591" t="s">
        <v>32</v>
      </c>
      <c r="I591">
        <v>11936</v>
      </c>
      <c r="J591">
        <v>0</v>
      </c>
      <c r="K591">
        <v>1</v>
      </c>
      <c r="L591">
        <v>1</v>
      </c>
      <c r="M591">
        <v>0</v>
      </c>
      <c r="N591">
        <v>1</v>
      </c>
      <c r="O591" s="1">
        <v>43647</v>
      </c>
      <c r="S591">
        <v>0</v>
      </c>
      <c r="T591">
        <v>0</v>
      </c>
      <c r="U591">
        <v>0</v>
      </c>
      <c r="V591">
        <v>0</v>
      </c>
      <c r="W591">
        <v>1</v>
      </c>
      <c r="X591">
        <v>1</v>
      </c>
      <c r="Y591">
        <v>0</v>
      </c>
      <c r="Z591">
        <v>1</v>
      </c>
      <c r="AA591" t="s">
        <v>33</v>
      </c>
    </row>
    <row r="592" spans="1:27" x14ac:dyDescent="0.25">
      <c r="A592" t="s">
        <v>1804</v>
      </c>
      <c r="C592" t="s">
        <v>1841</v>
      </c>
      <c r="D592" t="s">
        <v>1842</v>
      </c>
      <c r="E592" t="s">
        <v>1843</v>
      </c>
      <c r="F592" t="s">
        <v>31</v>
      </c>
      <c r="G592" t="s">
        <v>38</v>
      </c>
      <c r="H592" t="s">
        <v>32</v>
      </c>
      <c r="I592">
        <v>1838</v>
      </c>
      <c r="J592">
        <v>0</v>
      </c>
      <c r="K592">
        <v>1</v>
      </c>
      <c r="L592">
        <v>1</v>
      </c>
      <c r="M592">
        <v>1</v>
      </c>
      <c r="N592">
        <v>0</v>
      </c>
      <c r="O592" s="1">
        <v>43853</v>
      </c>
      <c r="S592">
        <v>0</v>
      </c>
      <c r="T592">
        <v>0</v>
      </c>
      <c r="U592">
        <v>0</v>
      </c>
      <c r="V592">
        <v>0</v>
      </c>
      <c r="W592">
        <v>1</v>
      </c>
      <c r="X592">
        <v>0</v>
      </c>
      <c r="Y592">
        <v>0</v>
      </c>
      <c r="Z592">
        <v>1</v>
      </c>
      <c r="AA592" t="s">
        <v>33</v>
      </c>
    </row>
    <row r="593" spans="1:27" x14ac:dyDescent="0.25">
      <c r="A593" t="s">
        <v>1804</v>
      </c>
      <c r="C593" t="s">
        <v>1844</v>
      </c>
      <c r="D593" t="s">
        <v>1845</v>
      </c>
      <c r="E593" t="s">
        <v>1846</v>
      </c>
      <c r="F593" t="s">
        <v>31</v>
      </c>
      <c r="G593" t="s">
        <v>32</v>
      </c>
      <c r="H593" t="s">
        <v>32</v>
      </c>
      <c r="I593">
        <v>718</v>
      </c>
      <c r="J593">
        <v>0</v>
      </c>
      <c r="K593">
        <v>1</v>
      </c>
      <c r="L593">
        <v>1</v>
      </c>
      <c r="M593">
        <v>0</v>
      </c>
      <c r="N593">
        <v>1</v>
      </c>
      <c r="O593" s="1">
        <v>43875</v>
      </c>
      <c r="S593">
        <v>0</v>
      </c>
      <c r="T593">
        <v>0</v>
      </c>
      <c r="U593">
        <v>0</v>
      </c>
      <c r="V593">
        <v>0</v>
      </c>
      <c r="W593">
        <v>1</v>
      </c>
      <c r="X593">
        <v>1</v>
      </c>
      <c r="Y593">
        <v>0</v>
      </c>
      <c r="Z593">
        <v>1</v>
      </c>
      <c r="AA593" t="s">
        <v>33</v>
      </c>
    </row>
    <row r="594" spans="1:27" x14ac:dyDescent="0.25">
      <c r="A594" t="s">
        <v>1847</v>
      </c>
      <c r="C594" t="s">
        <v>1848</v>
      </c>
      <c r="D594" t="s">
        <v>1849</v>
      </c>
      <c r="E594" t="s">
        <v>1850</v>
      </c>
      <c r="F594" t="s">
        <v>31</v>
      </c>
      <c r="G594" t="s">
        <v>38</v>
      </c>
      <c r="H594" t="s">
        <v>32</v>
      </c>
      <c r="I594">
        <v>13.23</v>
      </c>
      <c r="J594">
        <v>0</v>
      </c>
      <c r="K594">
        <v>2</v>
      </c>
      <c r="L594">
        <v>2</v>
      </c>
      <c r="M594">
        <v>1</v>
      </c>
      <c r="N594">
        <v>1</v>
      </c>
      <c r="O594" s="1">
        <v>42900</v>
      </c>
      <c r="S594">
        <v>0</v>
      </c>
      <c r="T594">
        <v>0</v>
      </c>
      <c r="U594">
        <v>0</v>
      </c>
      <c r="V594">
        <v>0</v>
      </c>
      <c r="W594">
        <v>0</v>
      </c>
      <c r="X594">
        <v>0</v>
      </c>
      <c r="Y594">
        <v>0</v>
      </c>
      <c r="Z594">
        <v>0</v>
      </c>
      <c r="AA594" t="s">
        <v>33</v>
      </c>
    </row>
    <row r="595" spans="1:27" x14ac:dyDescent="0.25">
      <c r="A595" t="s">
        <v>1847</v>
      </c>
      <c r="C595" t="s">
        <v>1851</v>
      </c>
      <c r="D595" t="s">
        <v>1852</v>
      </c>
      <c r="E595" t="s">
        <v>1853</v>
      </c>
      <c r="F595" t="s">
        <v>31</v>
      </c>
      <c r="G595" t="s">
        <v>38</v>
      </c>
      <c r="H595" t="s">
        <v>32</v>
      </c>
      <c r="I595">
        <v>1329</v>
      </c>
      <c r="J595">
        <v>0</v>
      </c>
      <c r="K595">
        <v>2</v>
      </c>
      <c r="L595">
        <v>2</v>
      </c>
      <c r="M595">
        <v>1</v>
      </c>
      <c r="N595">
        <v>1</v>
      </c>
      <c r="O595" s="1">
        <v>43185</v>
      </c>
      <c r="P595" s="1">
        <v>43360</v>
      </c>
      <c r="Q595" s="1">
        <v>43728</v>
      </c>
      <c r="S595">
        <v>2</v>
      </c>
      <c r="T595">
        <v>1</v>
      </c>
      <c r="U595">
        <v>2</v>
      </c>
      <c r="V595">
        <v>1</v>
      </c>
      <c r="W595">
        <v>0</v>
      </c>
      <c r="X595">
        <v>0</v>
      </c>
      <c r="Y595">
        <v>0</v>
      </c>
      <c r="Z595">
        <v>0</v>
      </c>
      <c r="AA595" t="s">
        <v>103</v>
      </c>
    </row>
    <row r="596" spans="1:27" x14ac:dyDescent="0.25">
      <c r="A596" t="s">
        <v>1847</v>
      </c>
      <c r="C596" t="s">
        <v>1854</v>
      </c>
      <c r="D596" t="s">
        <v>1855</v>
      </c>
      <c r="E596" t="s">
        <v>1856</v>
      </c>
      <c r="F596" t="s">
        <v>31</v>
      </c>
      <c r="G596" t="s">
        <v>38</v>
      </c>
      <c r="H596" t="s">
        <v>32</v>
      </c>
      <c r="I596">
        <v>1048</v>
      </c>
      <c r="J596">
        <v>0</v>
      </c>
      <c r="K596">
        <v>1</v>
      </c>
      <c r="L596">
        <v>1</v>
      </c>
      <c r="M596">
        <v>1</v>
      </c>
      <c r="N596">
        <v>0</v>
      </c>
      <c r="O596" s="1">
        <v>43371</v>
      </c>
      <c r="P596" s="1">
        <v>43390</v>
      </c>
      <c r="Q596" s="1">
        <v>43797</v>
      </c>
      <c r="S596">
        <v>1</v>
      </c>
      <c r="T596">
        <v>0</v>
      </c>
      <c r="U596">
        <v>1</v>
      </c>
      <c r="V596">
        <v>0</v>
      </c>
      <c r="W596">
        <v>0</v>
      </c>
      <c r="X596">
        <v>0</v>
      </c>
      <c r="Y596">
        <v>0</v>
      </c>
      <c r="Z596">
        <v>0</v>
      </c>
      <c r="AA596" t="s">
        <v>103</v>
      </c>
    </row>
    <row r="597" spans="1:27" x14ac:dyDescent="0.25">
      <c r="A597" t="s">
        <v>1847</v>
      </c>
      <c r="C597" t="s">
        <v>1857</v>
      </c>
      <c r="D597" t="s">
        <v>1858</v>
      </c>
      <c r="E597" t="s">
        <v>1859</v>
      </c>
      <c r="F597" t="s">
        <v>31</v>
      </c>
      <c r="G597" t="s">
        <v>32</v>
      </c>
      <c r="H597" t="s">
        <v>32</v>
      </c>
      <c r="I597">
        <v>614</v>
      </c>
      <c r="J597">
        <v>0</v>
      </c>
      <c r="K597">
        <v>1</v>
      </c>
      <c r="L597">
        <v>1</v>
      </c>
      <c r="M597">
        <v>0</v>
      </c>
      <c r="N597">
        <v>1</v>
      </c>
      <c r="O597" s="1">
        <v>43375</v>
      </c>
      <c r="S597">
        <v>0</v>
      </c>
      <c r="T597">
        <v>0</v>
      </c>
      <c r="U597">
        <v>0</v>
      </c>
      <c r="V597">
        <v>0</v>
      </c>
      <c r="W597">
        <v>1</v>
      </c>
      <c r="X597">
        <v>1</v>
      </c>
      <c r="Y597">
        <v>0</v>
      </c>
      <c r="Z597">
        <v>1</v>
      </c>
      <c r="AA597" t="s">
        <v>33</v>
      </c>
    </row>
    <row r="598" spans="1:27" x14ac:dyDescent="0.25">
      <c r="A598" t="s">
        <v>1847</v>
      </c>
      <c r="C598" t="s">
        <v>1860</v>
      </c>
      <c r="D598" t="s">
        <v>1861</v>
      </c>
      <c r="E598" t="s">
        <v>1862</v>
      </c>
      <c r="F598" t="s">
        <v>31</v>
      </c>
      <c r="G598" t="s">
        <v>32</v>
      </c>
      <c r="H598" t="s">
        <v>32</v>
      </c>
      <c r="I598">
        <v>749</v>
      </c>
      <c r="J598">
        <v>0</v>
      </c>
      <c r="K598">
        <v>1</v>
      </c>
      <c r="L598">
        <v>1</v>
      </c>
      <c r="M598">
        <v>0</v>
      </c>
      <c r="N598">
        <v>1</v>
      </c>
      <c r="O598" s="1">
        <v>43615</v>
      </c>
      <c r="S598">
        <v>0</v>
      </c>
      <c r="T598">
        <v>0</v>
      </c>
      <c r="U598">
        <v>0</v>
      </c>
      <c r="V598">
        <v>0</v>
      </c>
      <c r="W598">
        <v>1</v>
      </c>
      <c r="X598">
        <v>1</v>
      </c>
      <c r="Y598">
        <v>0</v>
      </c>
      <c r="Z598">
        <v>1</v>
      </c>
      <c r="AA598" t="s">
        <v>33</v>
      </c>
    </row>
    <row r="599" spans="1:27" x14ac:dyDescent="0.25">
      <c r="A599" t="s">
        <v>1863</v>
      </c>
      <c r="B599">
        <v>4</v>
      </c>
      <c r="C599" t="s">
        <v>1864</v>
      </c>
      <c r="D599" t="s">
        <v>1865</v>
      </c>
      <c r="E599" t="s">
        <v>1866</v>
      </c>
      <c r="F599" t="s">
        <v>31</v>
      </c>
      <c r="G599" t="s">
        <v>38</v>
      </c>
      <c r="H599" t="s">
        <v>32</v>
      </c>
      <c r="I599">
        <v>0</v>
      </c>
      <c r="J599">
        <v>0</v>
      </c>
      <c r="K599">
        <v>1</v>
      </c>
      <c r="L599">
        <v>1</v>
      </c>
      <c r="M599">
        <v>0</v>
      </c>
      <c r="N599">
        <v>1</v>
      </c>
      <c r="O599" s="1">
        <v>39477</v>
      </c>
      <c r="P599" s="1">
        <v>39700</v>
      </c>
      <c r="Q599" s="1">
        <v>43789</v>
      </c>
      <c r="S599">
        <v>1</v>
      </c>
      <c r="T599">
        <v>1</v>
      </c>
      <c r="U599">
        <v>1</v>
      </c>
      <c r="V599">
        <v>1</v>
      </c>
      <c r="W599">
        <v>0</v>
      </c>
      <c r="X599">
        <v>0</v>
      </c>
      <c r="Y599">
        <v>0</v>
      </c>
      <c r="Z599">
        <v>0</v>
      </c>
      <c r="AA599" t="s">
        <v>103</v>
      </c>
    </row>
    <row r="600" spans="1:27" x14ac:dyDescent="0.25">
      <c r="A600" t="s">
        <v>1863</v>
      </c>
      <c r="B600">
        <v>37</v>
      </c>
      <c r="C600" t="s">
        <v>1867</v>
      </c>
      <c r="D600" t="s">
        <v>1868</v>
      </c>
      <c r="E600" t="s">
        <v>1869</v>
      </c>
      <c r="F600" t="s">
        <v>31</v>
      </c>
      <c r="G600" t="s">
        <v>32</v>
      </c>
      <c r="H600" t="s">
        <v>38</v>
      </c>
      <c r="I600">
        <v>0.09</v>
      </c>
      <c r="J600">
        <v>0</v>
      </c>
      <c r="K600">
        <v>1</v>
      </c>
      <c r="L600">
        <v>1</v>
      </c>
      <c r="M600">
        <v>0</v>
      </c>
      <c r="N600">
        <v>1</v>
      </c>
      <c r="O600" s="1">
        <v>41768</v>
      </c>
      <c r="P600" s="1">
        <v>42592</v>
      </c>
      <c r="S600">
        <v>0</v>
      </c>
      <c r="T600">
        <v>0</v>
      </c>
      <c r="U600">
        <v>0</v>
      </c>
      <c r="V600">
        <v>0</v>
      </c>
      <c r="W600">
        <v>1</v>
      </c>
      <c r="X600">
        <v>1</v>
      </c>
      <c r="Y600">
        <v>1</v>
      </c>
      <c r="Z600">
        <v>0</v>
      </c>
      <c r="AA600" t="s">
        <v>39</v>
      </c>
    </row>
    <row r="601" spans="1:27" x14ac:dyDescent="0.25">
      <c r="A601" t="s">
        <v>1863</v>
      </c>
      <c r="B601">
        <v>43</v>
      </c>
      <c r="C601" t="s">
        <v>1870</v>
      </c>
      <c r="D601" t="s">
        <v>1871</v>
      </c>
      <c r="E601" t="s">
        <v>1872</v>
      </c>
      <c r="F601" t="s">
        <v>31</v>
      </c>
      <c r="G601" t="s">
        <v>38</v>
      </c>
      <c r="H601" t="s">
        <v>32</v>
      </c>
      <c r="I601">
        <v>0.16</v>
      </c>
      <c r="J601">
        <v>0</v>
      </c>
      <c r="K601">
        <v>2</v>
      </c>
      <c r="L601">
        <v>2</v>
      </c>
      <c r="M601">
        <v>1</v>
      </c>
      <c r="N601">
        <v>1</v>
      </c>
      <c r="O601" s="1">
        <v>41438</v>
      </c>
      <c r="P601" s="1">
        <v>42094</v>
      </c>
      <c r="S601">
        <v>0</v>
      </c>
      <c r="T601">
        <v>0</v>
      </c>
      <c r="U601">
        <v>0</v>
      </c>
      <c r="V601">
        <v>0</v>
      </c>
      <c r="W601">
        <v>2</v>
      </c>
      <c r="X601">
        <v>1</v>
      </c>
      <c r="Y601">
        <v>1</v>
      </c>
      <c r="Z601">
        <v>1</v>
      </c>
      <c r="AA601" t="s">
        <v>39</v>
      </c>
    </row>
    <row r="602" spans="1:27" x14ac:dyDescent="0.25">
      <c r="A602" t="s">
        <v>1863</v>
      </c>
      <c r="B602">
        <v>44</v>
      </c>
      <c r="C602" t="s">
        <v>1873</v>
      </c>
      <c r="D602" t="s">
        <v>1874</v>
      </c>
      <c r="E602" t="s">
        <v>1875</v>
      </c>
      <c r="F602" t="s">
        <v>85</v>
      </c>
      <c r="G602" t="s">
        <v>38</v>
      </c>
      <c r="H602" t="s">
        <v>32</v>
      </c>
      <c r="I602">
        <v>0</v>
      </c>
      <c r="J602">
        <v>0</v>
      </c>
      <c r="K602">
        <v>1</v>
      </c>
      <c r="L602">
        <v>1</v>
      </c>
      <c r="M602">
        <v>0</v>
      </c>
      <c r="N602">
        <v>1</v>
      </c>
      <c r="O602" s="1">
        <v>41631</v>
      </c>
      <c r="P602" s="1">
        <v>42094</v>
      </c>
      <c r="S602">
        <v>0</v>
      </c>
      <c r="T602">
        <v>0</v>
      </c>
      <c r="U602">
        <v>0</v>
      </c>
      <c r="V602">
        <v>0</v>
      </c>
      <c r="W602">
        <v>1</v>
      </c>
      <c r="X602">
        <v>1</v>
      </c>
      <c r="Y602">
        <v>1</v>
      </c>
      <c r="Z602">
        <v>0</v>
      </c>
      <c r="AA602" t="s">
        <v>39</v>
      </c>
    </row>
    <row r="603" spans="1:27" x14ac:dyDescent="0.25">
      <c r="A603" t="s">
        <v>1863</v>
      </c>
      <c r="B603" t="s">
        <v>1876</v>
      </c>
      <c r="C603" t="s">
        <v>1877</v>
      </c>
      <c r="D603" t="s">
        <v>1878</v>
      </c>
      <c r="E603" t="s">
        <v>1879</v>
      </c>
      <c r="F603" t="s">
        <v>31</v>
      </c>
      <c r="G603" t="s">
        <v>32</v>
      </c>
      <c r="H603" t="s">
        <v>32</v>
      </c>
      <c r="I603">
        <v>187.74</v>
      </c>
      <c r="J603">
        <v>0</v>
      </c>
      <c r="K603">
        <v>40</v>
      </c>
      <c r="L603">
        <v>40</v>
      </c>
      <c r="M603">
        <v>0</v>
      </c>
      <c r="N603">
        <v>40</v>
      </c>
      <c r="O603" s="1">
        <v>42620</v>
      </c>
      <c r="P603" s="1">
        <v>43599</v>
      </c>
      <c r="S603">
        <v>0</v>
      </c>
      <c r="T603">
        <v>0</v>
      </c>
      <c r="U603">
        <v>0</v>
      </c>
      <c r="V603">
        <v>0</v>
      </c>
      <c r="W603">
        <v>40</v>
      </c>
      <c r="X603">
        <v>40</v>
      </c>
      <c r="Y603">
        <v>40</v>
      </c>
      <c r="Z603">
        <v>0</v>
      </c>
      <c r="AA603" t="s">
        <v>39</v>
      </c>
    </row>
    <row r="604" spans="1:27" x14ac:dyDescent="0.25">
      <c r="A604" t="s">
        <v>1863</v>
      </c>
      <c r="B604" t="s">
        <v>1880</v>
      </c>
      <c r="C604" t="s">
        <v>1881</v>
      </c>
      <c r="D604" t="s">
        <v>1882</v>
      </c>
      <c r="E604" t="s">
        <v>1883</v>
      </c>
      <c r="F604" t="s">
        <v>31</v>
      </c>
      <c r="G604" t="s">
        <v>32</v>
      </c>
      <c r="H604" t="s">
        <v>32</v>
      </c>
      <c r="I604">
        <v>21840</v>
      </c>
      <c r="J604">
        <v>0</v>
      </c>
      <c r="K604">
        <v>50</v>
      </c>
      <c r="L604">
        <v>50</v>
      </c>
      <c r="M604">
        <v>0</v>
      </c>
      <c r="N604">
        <v>50</v>
      </c>
      <c r="O604" s="1">
        <v>43444</v>
      </c>
      <c r="S604">
        <v>0</v>
      </c>
      <c r="T604">
        <v>0</v>
      </c>
      <c r="U604">
        <v>0</v>
      </c>
      <c r="V604">
        <v>0</v>
      </c>
      <c r="W604">
        <v>50</v>
      </c>
      <c r="X604">
        <v>50</v>
      </c>
      <c r="Y604">
        <v>0</v>
      </c>
      <c r="Z604">
        <v>50</v>
      </c>
      <c r="AA604" t="s">
        <v>33</v>
      </c>
    </row>
    <row r="605" spans="1:27" x14ac:dyDescent="0.25">
      <c r="A605" t="s">
        <v>1863</v>
      </c>
      <c r="C605" t="s">
        <v>1884</v>
      </c>
      <c r="D605" t="s">
        <v>1885</v>
      </c>
      <c r="E605" t="s">
        <v>1886</v>
      </c>
      <c r="F605" t="s">
        <v>31</v>
      </c>
      <c r="G605" t="s">
        <v>32</v>
      </c>
      <c r="H605" t="s">
        <v>32</v>
      </c>
      <c r="I605">
        <v>7.0000000000000007E-2</v>
      </c>
      <c r="J605">
        <v>0</v>
      </c>
      <c r="K605">
        <v>1</v>
      </c>
      <c r="L605">
        <v>1</v>
      </c>
      <c r="M605">
        <v>0</v>
      </c>
      <c r="N605">
        <v>1</v>
      </c>
      <c r="O605" s="1">
        <v>42489</v>
      </c>
      <c r="P605" s="1">
        <v>43374</v>
      </c>
      <c r="S605">
        <v>0</v>
      </c>
      <c r="T605">
        <v>0</v>
      </c>
      <c r="U605">
        <v>0</v>
      </c>
      <c r="V605">
        <v>0</v>
      </c>
      <c r="W605">
        <v>1</v>
      </c>
      <c r="X605">
        <v>1</v>
      </c>
      <c r="Y605">
        <v>1</v>
      </c>
      <c r="Z605">
        <v>0</v>
      </c>
      <c r="AA605" t="s">
        <v>39</v>
      </c>
    </row>
    <row r="606" spans="1:27" x14ac:dyDescent="0.25">
      <c r="A606" t="s">
        <v>1863</v>
      </c>
      <c r="C606" t="s">
        <v>1887</v>
      </c>
      <c r="D606" t="s">
        <v>1888</v>
      </c>
      <c r="E606" t="s">
        <v>1879</v>
      </c>
      <c r="F606" t="s">
        <v>31</v>
      </c>
      <c r="G606" t="s">
        <v>32</v>
      </c>
      <c r="H606" t="s">
        <v>32</v>
      </c>
      <c r="I606">
        <v>0.09</v>
      </c>
      <c r="J606">
        <v>0</v>
      </c>
      <c r="K606">
        <v>2</v>
      </c>
      <c r="L606">
        <v>2</v>
      </c>
      <c r="M606">
        <v>0</v>
      </c>
      <c r="N606">
        <v>2</v>
      </c>
      <c r="O606" s="1">
        <v>42530</v>
      </c>
      <c r="S606">
        <v>0</v>
      </c>
      <c r="T606">
        <v>0</v>
      </c>
      <c r="U606">
        <v>0</v>
      </c>
      <c r="V606">
        <v>0</v>
      </c>
      <c r="W606">
        <v>0</v>
      </c>
      <c r="X606">
        <v>0</v>
      </c>
      <c r="Y606">
        <v>0</v>
      </c>
      <c r="Z606">
        <v>0</v>
      </c>
      <c r="AA606" t="s">
        <v>33</v>
      </c>
    </row>
    <row r="607" spans="1:27" x14ac:dyDescent="0.25">
      <c r="A607" t="s">
        <v>1863</v>
      </c>
      <c r="C607" t="s">
        <v>1889</v>
      </c>
      <c r="D607" t="s">
        <v>1890</v>
      </c>
      <c r="E607" t="s">
        <v>1891</v>
      </c>
      <c r="F607" t="s">
        <v>85</v>
      </c>
      <c r="G607" t="s">
        <v>38</v>
      </c>
      <c r="H607" t="s">
        <v>32</v>
      </c>
      <c r="I607">
        <v>2.34</v>
      </c>
      <c r="J607">
        <v>0</v>
      </c>
      <c r="K607">
        <v>1</v>
      </c>
      <c r="L607">
        <v>1</v>
      </c>
      <c r="M607">
        <v>0</v>
      </c>
      <c r="N607">
        <v>1</v>
      </c>
      <c r="O607" s="1">
        <v>42648</v>
      </c>
      <c r="P607" s="1">
        <v>43524</v>
      </c>
      <c r="S607">
        <v>0</v>
      </c>
      <c r="T607">
        <v>0</v>
      </c>
      <c r="U607">
        <v>0</v>
      </c>
      <c r="V607">
        <v>0</v>
      </c>
      <c r="W607">
        <v>1</v>
      </c>
      <c r="X607">
        <v>1</v>
      </c>
      <c r="Y607">
        <v>1</v>
      </c>
      <c r="Z607">
        <v>0</v>
      </c>
      <c r="AA607" t="s">
        <v>39</v>
      </c>
    </row>
    <row r="608" spans="1:27" x14ac:dyDescent="0.25">
      <c r="A608" t="s">
        <v>1863</v>
      </c>
      <c r="C608" t="s">
        <v>1892</v>
      </c>
      <c r="D608" t="s">
        <v>1893</v>
      </c>
      <c r="E608" t="s">
        <v>1894</v>
      </c>
      <c r="F608" t="s">
        <v>31</v>
      </c>
      <c r="G608" t="s">
        <v>32</v>
      </c>
      <c r="H608" t="s">
        <v>32</v>
      </c>
      <c r="I608">
        <v>0</v>
      </c>
      <c r="J608">
        <v>0</v>
      </c>
      <c r="K608">
        <v>3</v>
      </c>
      <c r="L608">
        <v>3</v>
      </c>
      <c r="M608">
        <v>0</v>
      </c>
      <c r="N608">
        <v>3</v>
      </c>
      <c r="O608" s="1">
        <v>42704</v>
      </c>
      <c r="P608" s="1">
        <v>43191</v>
      </c>
      <c r="S608">
        <v>1</v>
      </c>
      <c r="T608">
        <v>1</v>
      </c>
      <c r="U608">
        <v>0</v>
      </c>
      <c r="V608">
        <v>0</v>
      </c>
      <c r="W608">
        <v>2</v>
      </c>
      <c r="X608">
        <v>2</v>
      </c>
      <c r="Y608">
        <v>2</v>
      </c>
      <c r="Z608">
        <v>0</v>
      </c>
      <c r="AA608" t="s">
        <v>39</v>
      </c>
    </row>
    <row r="609" spans="1:27" x14ac:dyDescent="0.25">
      <c r="A609" t="s">
        <v>1863</v>
      </c>
      <c r="C609" t="s">
        <v>1895</v>
      </c>
      <c r="D609" t="s">
        <v>1896</v>
      </c>
      <c r="E609" t="s">
        <v>1897</v>
      </c>
      <c r="F609" t="s">
        <v>46</v>
      </c>
      <c r="G609" t="s">
        <v>38</v>
      </c>
      <c r="H609" t="s">
        <v>32</v>
      </c>
      <c r="I609">
        <v>1.71</v>
      </c>
      <c r="J609">
        <v>0</v>
      </c>
      <c r="K609">
        <v>2</v>
      </c>
      <c r="L609">
        <v>2</v>
      </c>
      <c r="M609">
        <v>1</v>
      </c>
      <c r="N609">
        <v>1</v>
      </c>
      <c r="O609" s="1">
        <v>42801</v>
      </c>
      <c r="P609" s="1">
        <v>43063</v>
      </c>
      <c r="S609">
        <v>0</v>
      </c>
      <c r="T609">
        <v>0</v>
      </c>
      <c r="U609">
        <v>0</v>
      </c>
      <c r="V609">
        <v>0</v>
      </c>
      <c r="W609">
        <v>2</v>
      </c>
      <c r="X609">
        <v>1</v>
      </c>
      <c r="Y609">
        <v>2</v>
      </c>
      <c r="Z609">
        <v>0</v>
      </c>
      <c r="AA609" t="s">
        <v>39</v>
      </c>
    </row>
    <row r="610" spans="1:27" x14ac:dyDescent="0.25">
      <c r="A610" t="s">
        <v>1863</v>
      </c>
      <c r="C610" t="s">
        <v>1898</v>
      </c>
      <c r="D610" t="s">
        <v>1899</v>
      </c>
      <c r="E610" t="s">
        <v>1900</v>
      </c>
      <c r="F610" t="s">
        <v>85</v>
      </c>
      <c r="G610" t="s">
        <v>32</v>
      </c>
      <c r="H610" t="s">
        <v>32</v>
      </c>
      <c r="I610">
        <v>3.43</v>
      </c>
      <c r="J610">
        <v>0</v>
      </c>
      <c r="K610">
        <v>1</v>
      </c>
      <c r="L610">
        <v>1</v>
      </c>
      <c r="M610">
        <v>0</v>
      </c>
      <c r="N610">
        <v>1</v>
      </c>
      <c r="O610" s="1">
        <v>42851</v>
      </c>
      <c r="P610" s="1">
        <v>43221</v>
      </c>
      <c r="S610">
        <v>0</v>
      </c>
      <c r="T610">
        <v>0</v>
      </c>
      <c r="U610">
        <v>0</v>
      </c>
      <c r="V610">
        <v>0</v>
      </c>
      <c r="W610">
        <v>1</v>
      </c>
      <c r="X610">
        <v>1</v>
      </c>
      <c r="Y610">
        <v>1</v>
      </c>
      <c r="Z610">
        <v>0</v>
      </c>
      <c r="AA610" t="s">
        <v>39</v>
      </c>
    </row>
    <row r="611" spans="1:27" x14ac:dyDescent="0.25">
      <c r="A611" t="s">
        <v>1863</v>
      </c>
      <c r="C611" t="s">
        <v>1901</v>
      </c>
      <c r="D611" t="s">
        <v>1902</v>
      </c>
      <c r="E611" t="s">
        <v>1903</v>
      </c>
      <c r="F611" t="s">
        <v>31</v>
      </c>
      <c r="G611" t="s">
        <v>32</v>
      </c>
      <c r="H611" t="s">
        <v>32</v>
      </c>
      <c r="I611">
        <v>12.43</v>
      </c>
      <c r="J611">
        <v>0</v>
      </c>
      <c r="K611">
        <v>1</v>
      </c>
      <c r="L611">
        <v>1</v>
      </c>
      <c r="M611">
        <v>0</v>
      </c>
      <c r="N611">
        <v>1</v>
      </c>
      <c r="O611" s="1">
        <v>43013</v>
      </c>
      <c r="S611">
        <v>0</v>
      </c>
      <c r="T611">
        <v>0</v>
      </c>
      <c r="U611">
        <v>0</v>
      </c>
      <c r="V611">
        <v>0</v>
      </c>
      <c r="W611">
        <v>0</v>
      </c>
      <c r="X611">
        <v>0</v>
      </c>
      <c r="Y611">
        <v>0</v>
      </c>
      <c r="Z611">
        <v>0</v>
      </c>
      <c r="AA611" t="s">
        <v>33</v>
      </c>
    </row>
    <row r="612" spans="1:27" x14ac:dyDescent="0.25">
      <c r="A612" t="s">
        <v>1863</v>
      </c>
      <c r="C612" t="s">
        <v>1904</v>
      </c>
      <c r="D612" t="s">
        <v>1905</v>
      </c>
      <c r="E612" t="s">
        <v>1698</v>
      </c>
      <c r="F612" t="s">
        <v>31</v>
      </c>
      <c r="G612" t="s">
        <v>32</v>
      </c>
      <c r="H612" t="s">
        <v>32</v>
      </c>
      <c r="I612">
        <v>1024</v>
      </c>
      <c r="J612">
        <v>0</v>
      </c>
      <c r="K612">
        <v>1</v>
      </c>
      <c r="L612">
        <v>1</v>
      </c>
      <c r="M612">
        <v>0</v>
      </c>
      <c r="N612">
        <v>1</v>
      </c>
      <c r="O612" s="1">
        <v>43109</v>
      </c>
      <c r="S612">
        <v>0</v>
      </c>
      <c r="T612">
        <v>0</v>
      </c>
      <c r="U612">
        <v>0</v>
      </c>
      <c r="V612">
        <v>0</v>
      </c>
      <c r="W612">
        <v>0</v>
      </c>
      <c r="X612">
        <v>0</v>
      </c>
      <c r="Y612">
        <v>0</v>
      </c>
      <c r="Z612">
        <v>0</v>
      </c>
      <c r="AA612" t="s">
        <v>33</v>
      </c>
    </row>
    <row r="613" spans="1:27" x14ac:dyDescent="0.25">
      <c r="A613" t="s">
        <v>1863</v>
      </c>
      <c r="C613" t="s">
        <v>1906</v>
      </c>
      <c r="D613" t="s">
        <v>1907</v>
      </c>
      <c r="E613" t="s">
        <v>1908</v>
      </c>
      <c r="F613" t="s">
        <v>31</v>
      </c>
      <c r="G613" t="s">
        <v>32</v>
      </c>
      <c r="H613" t="s">
        <v>32</v>
      </c>
      <c r="I613">
        <v>1100</v>
      </c>
      <c r="J613">
        <v>0</v>
      </c>
      <c r="K613">
        <v>1</v>
      </c>
      <c r="L613">
        <v>1</v>
      </c>
      <c r="M613">
        <v>0</v>
      </c>
      <c r="N613">
        <v>1</v>
      </c>
      <c r="O613" s="1">
        <v>43112</v>
      </c>
      <c r="P613" s="1">
        <v>43789</v>
      </c>
      <c r="S613">
        <v>0</v>
      </c>
      <c r="T613">
        <v>0</v>
      </c>
      <c r="U613">
        <v>0</v>
      </c>
      <c r="V613">
        <v>0</v>
      </c>
      <c r="W613">
        <v>1</v>
      </c>
      <c r="X613">
        <v>1</v>
      </c>
      <c r="Y613">
        <v>1</v>
      </c>
      <c r="Z613">
        <v>0</v>
      </c>
      <c r="AA613" t="s">
        <v>39</v>
      </c>
    </row>
    <row r="614" spans="1:27" x14ac:dyDescent="0.25">
      <c r="A614" t="s">
        <v>1863</v>
      </c>
      <c r="C614" t="s">
        <v>1909</v>
      </c>
      <c r="D614" t="s">
        <v>1910</v>
      </c>
      <c r="E614" t="s">
        <v>1911</v>
      </c>
      <c r="F614" t="s">
        <v>31</v>
      </c>
      <c r="G614" t="s">
        <v>32</v>
      </c>
      <c r="H614" t="s">
        <v>32</v>
      </c>
      <c r="I614">
        <v>820</v>
      </c>
      <c r="J614">
        <v>0</v>
      </c>
      <c r="K614">
        <v>1</v>
      </c>
      <c r="L614">
        <v>1</v>
      </c>
      <c r="M614">
        <v>0</v>
      </c>
      <c r="N614">
        <v>1</v>
      </c>
      <c r="O614" s="1">
        <v>43173</v>
      </c>
      <c r="P614" s="1">
        <v>43206</v>
      </c>
      <c r="S614">
        <v>0</v>
      </c>
      <c r="T614">
        <v>0</v>
      </c>
      <c r="U614">
        <v>0</v>
      </c>
      <c r="V614">
        <v>0</v>
      </c>
      <c r="W614">
        <v>1</v>
      </c>
      <c r="X614">
        <v>1</v>
      </c>
      <c r="Y614">
        <v>1</v>
      </c>
      <c r="Z614">
        <v>0</v>
      </c>
      <c r="AA614" t="s">
        <v>39</v>
      </c>
    </row>
    <row r="615" spans="1:27" x14ac:dyDescent="0.25">
      <c r="A615" t="s">
        <v>1863</v>
      </c>
      <c r="C615" t="s">
        <v>1912</v>
      </c>
      <c r="D615" t="s">
        <v>1913</v>
      </c>
      <c r="E615" t="s">
        <v>1914</v>
      </c>
      <c r="F615" t="s">
        <v>85</v>
      </c>
      <c r="G615" t="s">
        <v>38</v>
      </c>
      <c r="H615" t="s">
        <v>32</v>
      </c>
      <c r="I615">
        <v>192</v>
      </c>
      <c r="J615">
        <v>0</v>
      </c>
      <c r="K615">
        <v>1</v>
      </c>
      <c r="L615">
        <v>1</v>
      </c>
      <c r="M615">
        <v>0</v>
      </c>
      <c r="N615">
        <v>1</v>
      </c>
      <c r="O615" s="1">
        <v>43179</v>
      </c>
      <c r="S615">
        <v>0</v>
      </c>
      <c r="T615">
        <v>0</v>
      </c>
      <c r="U615">
        <v>0</v>
      </c>
      <c r="V615">
        <v>0</v>
      </c>
      <c r="W615">
        <v>1</v>
      </c>
      <c r="X615">
        <v>1</v>
      </c>
      <c r="Y615">
        <v>0</v>
      </c>
      <c r="Z615">
        <v>1</v>
      </c>
      <c r="AA615" t="s">
        <v>33</v>
      </c>
    </row>
    <row r="616" spans="1:27" x14ac:dyDescent="0.25">
      <c r="A616" t="s">
        <v>1863</v>
      </c>
      <c r="C616" t="s">
        <v>1915</v>
      </c>
      <c r="D616" t="s">
        <v>1916</v>
      </c>
      <c r="E616" t="s">
        <v>540</v>
      </c>
      <c r="F616" t="s">
        <v>31</v>
      </c>
      <c r="G616" t="s">
        <v>38</v>
      </c>
      <c r="H616" t="s">
        <v>32</v>
      </c>
      <c r="I616">
        <v>919</v>
      </c>
      <c r="J616">
        <v>0</v>
      </c>
      <c r="K616">
        <v>1</v>
      </c>
      <c r="L616">
        <v>1</v>
      </c>
      <c r="M616">
        <v>0</v>
      </c>
      <c r="N616">
        <v>1</v>
      </c>
      <c r="O616" s="1">
        <v>43188</v>
      </c>
      <c r="P616" s="1">
        <v>43538</v>
      </c>
      <c r="S616">
        <v>0</v>
      </c>
      <c r="T616">
        <v>0</v>
      </c>
      <c r="U616">
        <v>0</v>
      </c>
      <c r="V616">
        <v>0</v>
      </c>
      <c r="W616">
        <v>1</v>
      </c>
      <c r="X616">
        <v>1</v>
      </c>
      <c r="Y616">
        <v>1</v>
      </c>
      <c r="Z616">
        <v>0</v>
      </c>
      <c r="AA616" t="s">
        <v>39</v>
      </c>
    </row>
    <row r="617" spans="1:27" x14ac:dyDescent="0.25">
      <c r="A617" t="s">
        <v>1863</v>
      </c>
      <c r="C617" t="s">
        <v>1917</v>
      </c>
      <c r="D617" t="s">
        <v>1918</v>
      </c>
      <c r="E617" t="s">
        <v>1919</v>
      </c>
      <c r="F617" t="s">
        <v>31</v>
      </c>
      <c r="G617" t="s">
        <v>32</v>
      </c>
      <c r="H617" t="s">
        <v>32</v>
      </c>
      <c r="I617">
        <v>2144</v>
      </c>
      <c r="J617">
        <v>0</v>
      </c>
      <c r="K617">
        <v>2</v>
      </c>
      <c r="L617">
        <v>2</v>
      </c>
      <c r="M617">
        <v>0</v>
      </c>
      <c r="N617">
        <v>2</v>
      </c>
      <c r="O617" s="1">
        <v>43199</v>
      </c>
      <c r="P617" s="1">
        <v>43789</v>
      </c>
      <c r="S617">
        <v>0</v>
      </c>
      <c r="T617">
        <v>0</v>
      </c>
      <c r="U617">
        <v>0</v>
      </c>
      <c r="V617">
        <v>0</v>
      </c>
      <c r="W617">
        <v>2</v>
      </c>
      <c r="X617">
        <v>2</v>
      </c>
      <c r="Y617">
        <v>1</v>
      </c>
      <c r="Z617">
        <v>1</v>
      </c>
      <c r="AA617" t="s">
        <v>39</v>
      </c>
    </row>
    <row r="618" spans="1:27" x14ac:dyDescent="0.25">
      <c r="A618" t="s">
        <v>1863</v>
      </c>
      <c r="C618" t="s">
        <v>1920</v>
      </c>
      <c r="D618" t="s">
        <v>1921</v>
      </c>
      <c r="E618" t="s">
        <v>1922</v>
      </c>
      <c r="F618" t="s">
        <v>31</v>
      </c>
      <c r="G618" t="s">
        <v>32</v>
      </c>
      <c r="H618" t="s">
        <v>32</v>
      </c>
      <c r="I618">
        <v>1067</v>
      </c>
      <c r="J618">
        <v>0</v>
      </c>
      <c r="K618">
        <v>2</v>
      </c>
      <c r="L618">
        <v>2</v>
      </c>
      <c r="M618">
        <v>0</v>
      </c>
      <c r="N618">
        <v>2</v>
      </c>
      <c r="O618" s="1">
        <v>43285</v>
      </c>
      <c r="S618">
        <v>0</v>
      </c>
      <c r="T618">
        <v>0</v>
      </c>
      <c r="U618">
        <v>0</v>
      </c>
      <c r="V618">
        <v>0</v>
      </c>
      <c r="W618">
        <v>2</v>
      </c>
      <c r="X618">
        <v>2</v>
      </c>
      <c r="Y618">
        <v>0</v>
      </c>
      <c r="Z618">
        <v>2</v>
      </c>
      <c r="AA618" t="s">
        <v>33</v>
      </c>
    </row>
    <row r="619" spans="1:27" x14ac:dyDescent="0.25">
      <c r="A619" t="s">
        <v>1863</v>
      </c>
      <c r="C619" t="s">
        <v>1923</v>
      </c>
      <c r="D619" t="s">
        <v>1924</v>
      </c>
      <c r="E619" t="s">
        <v>1925</v>
      </c>
      <c r="F619" t="s">
        <v>85</v>
      </c>
      <c r="G619" t="s">
        <v>38</v>
      </c>
      <c r="H619" t="s">
        <v>32</v>
      </c>
      <c r="I619">
        <v>2186</v>
      </c>
      <c r="J619">
        <v>0</v>
      </c>
      <c r="K619">
        <v>1</v>
      </c>
      <c r="L619">
        <v>1</v>
      </c>
      <c r="M619">
        <v>0</v>
      </c>
      <c r="N619">
        <v>1</v>
      </c>
      <c r="O619" s="1">
        <v>43306</v>
      </c>
      <c r="P619" s="1">
        <v>43313</v>
      </c>
      <c r="S619">
        <v>0</v>
      </c>
      <c r="T619">
        <v>0</v>
      </c>
      <c r="U619">
        <v>0</v>
      </c>
      <c r="V619">
        <v>0</v>
      </c>
      <c r="W619">
        <v>1</v>
      </c>
      <c r="X619">
        <v>1</v>
      </c>
      <c r="Y619">
        <v>1</v>
      </c>
      <c r="Z619">
        <v>0</v>
      </c>
      <c r="AA619" t="s">
        <v>39</v>
      </c>
    </row>
    <row r="620" spans="1:27" x14ac:dyDescent="0.25">
      <c r="A620" t="s">
        <v>1863</v>
      </c>
      <c r="C620" t="s">
        <v>1926</v>
      </c>
      <c r="D620" t="s">
        <v>1927</v>
      </c>
      <c r="E620" t="s">
        <v>706</v>
      </c>
      <c r="F620" t="s">
        <v>31</v>
      </c>
      <c r="G620" t="s">
        <v>38</v>
      </c>
      <c r="H620" t="s">
        <v>32</v>
      </c>
      <c r="I620">
        <v>231</v>
      </c>
      <c r="J620">
        <v>0</v>
      </c>
      <c r="K620">
        <v>1</v>
      </c>
      <c r="L620">
        <v>1</v>
      </c>
      <c r="M620">
        <v>0</v>
      </c>
      <c r="N620">
        <v>1</v>
      </c>
      <c r="O620" s="1">
        <v>43382</v>
      </c>
      <c r="S620">
        <v>0</v>
      </c>
      <c r="T620">
        <v>0</v>
      </c>
      <c r="U620">
        <v>0</v>
      </c>
      <c r="V620">
        <v>0</v>
      </c>
      <c r="W620">
        <v>1</v>
      </c>
      <c r="X620">
        <v>1</v>
      </c>
      <c r="Y620">
        <v>0</v>
      </c>
      <c r="Z620">
        <v>1</v>
      </c>
      <c r="AA620" t="s">
        <v>33</v>
      </c>
    </row>
    <row r="621" spans="1:27" x14ac:dyDescent="0.25">
      <c r="A621" t="s">
        <v>1863</v>
      </c>
      <c r="C621" t="s">
        <v>1928</v>
      </c>
      <c r="D621" t="s">
        <v>1929</v>
      </c>
      <c r="E621" t="s">
        <v>1930</v>
      </c>
      <c r="F621" t="s">
        <v>598</v>
      </c>
      <c r="G621" t="s">
        <v>38</v>
      </c>
      <c r="H621" t="s">
        <v>32</v>
      </c>
      <c r="I621">
        <v>149</v>
      </c>
      <c r="J621">
        <v>0</v>
      </c>
      <c r="K621">
        <v>1</v>
      </c>
      <c r="L621">
        <v>1</v>
      </c>
      <c r="M621">
        <v>0</v>
      </c>
      <c r="N621">
        <v>1</v>
      </c>
      <c r="O621" s="1">
        <v>43389</v>
      </c>
      <c r="P621" s="1">
        <v>43649</v>
      </c>
      <c r="Q621" s="1">
        <v>43649</v>
      </c>
      <c r="S621">
        <v>1</v>
      </c>
      <c r="T621">
        <v>1</v>
      </c>
      <c r="U621">
        <v>1</v>
      </c>
      <c r="V621">
        <v>1</v>
      </c>
      <c r="W621">
        <v>0</v>
      </c>
      <c r="X621">
        <v>0</v>
      </c>
      <c r="Y621">
        <v>0</v>
      </c>
      <c r="Z621">
        <v>0</v>
      </c>
      <c r="AA621" t="s">
        <v>103</v>
      </c>
    </row>
    <row r="622" spans="1:27" x14ac:dyDescent="0.25">
      <c r="A622" t="s">
        <v>1863</v>
      </c>
      <c r="C622" t="s">
        <v>1931</v>
      </c>
      <c r="D622" t="s">
        <v>1932</v>
      </c>
      <c r="E622" t="s">
        <v>1933</v>
      </c>
      <c r="F622" t="s">
        <v>31</v>
      </c>
      <c r="G622" t="s">
        <v>32</v>
      </c>
      <c r="H622" t="s">
        <v>32</v>
      </c>
      <c r="I622">
        <v>25329</v>
      </c>
      <c r="J622">
        <v>0</v>
      </c>
      <c r="K622">
        <v>20</v>
      </c>
      <c r="L622">
        <v>20</v>
      </c>
      <c r="M622">
        <v>0</v>
      </c>
      <c r="N622">
        <v>20</v>
      </c>
      <c r="O622" s="1">
        <v>43550</v>
      </c>
      <c r="S622">
        <v>0</v>
      </c>
      <c r="T622">
        <v>0</v>
      </c>
      <c r="U622">
        <v>0</v>
      </c>
      <c r="V622">
        <v>0</v>
      </c>
      <c r="W622">
        <v>20</v>
      </c>
      <c r="X622">
        <v>20</v>
      </c>
      <c r="Y622">
        <v>0</v>
      </c>
      <c r="Z622">
        <v>20</v>
      </c>
      <c r="AA622" t="s">
        <v>33</v>
      </c>
    </row>
    <row r="623" spans="1:27" x14ac:dyDescent="0.25">
      <c r="A623" t="s">
        <v>1863</v>
      </c>
      <c r="C623" t="s">
        <v>1934</v>
      </c>
      <c r="D623" t="s">
        <v>1935</v>
      </c>
      <c r="E623" t="s">
        <v>1936</v>
      </c>
      <c r="F623" t="s">
        <v>31</v>
      </c>
      <c r="G623" t="s">
        <v>32</v>
      </c>
      <c r="H623" t="s">
        <v>32</v>
      </c>
      <c r="I623">
        <v>1037</v>
      </c>
      <c r="J623">
        <v>0</v>
      </c>
      <c r="K623">
        <v>1</v>
      </c>
      <c r="L623">
        <v>1</v>
      </c>
      <c r="M623">
        <v>0</v>
      </c>
      <c r="N623">
        <v>1</v>
      </c>
      <c r="O623" s="1">
        <v>43768</v>
      </c>
      <c r="S623">
        <v>0</v>
      </c>
      <c r="T623">
        <v>0</v>
      </c>
      <c r="U623">
        <v>0</v>
      </c>
      <c r="V623">
        <v>0</v>
      </c>
      <c r="W623">
        <v>1</v>
      </c>
      <c r="X623">
        <v>1</v>
      </c>
      <c r="Y623">
        <v>0</v>
      </c>
      <c r="Z623">
        <v>1</v>
      </c>
      <c r="AA623" t="s">
        <v>33</v>
      </c>
    </row>
    <row r="624" spans="1:27" x14ac:dyDescent="0.25">
      <c r="A624" t="s">
        <v>1863</v>
      </c>
      <c r="C624" t="s">
        <v>1937</v>
      </c>
      <c r="D624" t="s">
        <v>1927</v>
      </c>
      <c r="E624" t="s">
        <v>1938</v>
      </c>
      <c r="F624" t="s">
        <v>31</v>
      </c>
      <c r="G624" t="s">
        <v>32</v>
      </c>
      <c r="H624" t="s">
        <v>32</v>
      </c>
      <c r="I624">
        <v>1120</v>
      </c>
      <c r="J624">
        <v>0</v>
      </c>
      <c r="K624">
        <v>1</v>
      </c>
      <c r="L624">
        <v>1</v>
      </c>
      <c r="M624">
        <v>0</v>
      </c>
      <c r="N624">
        <v>1</v>
      </c>
      <c r="O624" s="1">
        <v>43788</v>
      </c>
      <c r="P624" s="1">
        <v>43818</v>
      </c>
      <c r="S624">
        <v>0</v>
      </c>
      <c r="T624">
        <v>0</v>
      </c>
      <c r="U624">
        <v>0</v>
      </c>
      <c r="V624">
        <v>0</v>
      </c>
      <c r="W624">
        <v>1</v>
      </c>
      <c r="X624">
        <v>1</v>
      </c>
      <c r="Y624">
        <v>1</v>
      </c>
      <c r="Z624">
        <v>0</v>
      </c>
      <c r="AA624" t="s">
        <v>39</v>
      </c>
    </row>
    <row r="625" spans="1:27" x14ac:dyDescent="0.25">
      <c r="A625" t="s">
        <v>1863</v>
      </c>
      <c r="C625" t="s">
        <v>1939</v>
      </c>
      <c r="D625" t="s">
        <v>1940</v>
      </c>
      <c r="E625" t="s">
        <v>1600</v>
      </c>
      <c r="F625" t="s">
        <v>31</v>
      </c>
      <c r="G625" t="s">
        <v>38</v>
      </c>
      <c r="H625" t="s">
        <v>32</v>
      </c>
      <c r="I625">
        <v>569</v>
      </c>
      <c r="J625">
        <v>0</v>
      </c>
      <c r="K625">
        <v>1</v>
      </c>
      <c r="L625">
        <v>1</v>
      </c>
      <c r="M625">
        <v>0</v>
      </c>
      <c r="N625">
        <v>1</v>
      </c>
      <c r="O625" s="1">
        <v>43791</v>
      </c>
      <c r="S625">
        <v>0</v>
      </c>
      <c r="T625">
        <v>0</v>
      </c>
      <c r="U625">
        <v>0</v>
      </c>
      <c r="V625">
        <v>0</v>
      </c>
      <c r="W625">
        <v>1</v>
      </c>
      <c r="X625">
        <v>1</v>
      </c>
      <c r="Y625">
        <v>0</v>
      </c>
      <c r="Z625">
        <v>1</v>
      </c>
      <c r="AA625" t="s">
        <v>33</v>
      </c>
    </row>
    <row r="626" spans="1:27" x14ac:dyDescent="0.25">
      <c r="A626" t="s">
        <v>1863</v>
      </c>
      <c r="C626" t="s">
        <v>1941</v>
      </c>
      <c r="D626" t="s">
        <v>1940</v>
      </c>
      <c r="E626" t="s">
        <v>1600</v>
      </c>
      <c r="F626" t="s">
        <v>31</v>
      </c>
      <c r="G626" t="s">
        <v>38</v>
      </c>
      <c r="H626" t="s">
        <v>32</v>
      </c>
      <c r="I626">
        <v>660</v>
      </c>
      <c r="J626">
        <v>0</v>
      </c>
      <c r="K626">
        <v>1</v>
      </c>
      <c r="L626">
        <v>1</v>
      </c>
      <c r="M626">
        <v>0</v>
      </c>
      <c r="N626">
        <v>1</v>
      </c>
      <c r="O626" s="1">
        <v>43791</v>
      </c>
      <c r="S626">
        <v>0</v>
      </c>
      <c r="T626">
        <v>0</v>
      </c>
      <c r="U626">
        <v>0</v>
      </c>
      <c r="V626">
        <v>0</v>
      </c>
      <c r="W626">
        <v>1</v>
      </c>
      <c r="X626">
        <v>1</v>
      </c>
      <c r="Y626">
        <v>0</v>
      </c>
      <c r="Z626">
        <v>1</v>
      </c>
      <c r="AA626" t="s">
        <v>33</v>
      </c>
    </row>
    <row r="627" spans="1:27" x14ac:dyDescent="0.25">
      <c r="A627" t="s">
        <v>1863</v>
      </c>
      <c r="C627" t="s">
        <v>1942</v>
      </c>
      <c r="D627" t="s">
        <v>1943</v>
      </c>
      <c r="E627" t="s">
        <v>649</v>
      </c>
      <c r="F627" t="s">
        <v>31</v>
      </c>
      <c r="G627" t="s">
        <v>32</v>
      </c>
      <c r="H627" t="s">
        <v>32</v>
      </c>
      <c r="I627">
        <v>1184</v>
      </c>
      <c r="J627">
        <v>0</v>
      </c>
      <c r="K627">
        <v>1</v>
      </c>
      <c r="L627">
        <v>1</v>
      </c>
      <c r="M627">
        <v>0</v>
      </c>
      <c r="N627">
        <v>1</v>
      </c>
      <c r="O627" s="1">
        <v>43809</v>
      </c>
      <c r="S627">
        <v>0</v>
      </c>
      <c r="T627">
        <v>0</v>
      </c>
      <c r="U627">
        <v>0</v>
      </c>
      <c r="V627">
        <v>0</v>
      </c>
      <c r="W627">
        <v>1</v>
      </c>
      <c r="X627">
        <v>1</v>
      </c>
      <c r="Y627">
        <v>0</v>
      </c>
      <c r="Z627">
        <v>1</v>
      </c>
      <c r="AA627" t="s">
        <v>33</v>
      </c>
    </row>
    <row r="628" spans="1:27" x14ac:dyDescent="0.25">
      <c r="A628" t="s">
        <v>1863</v>
      </c>
      <c r="C628" t="s">
        <v>1944</v>
      </c>
      <c r="D628" t="s">
        <v>1945</v>
      </c>
      <c r="E628" t="s">
        <v>1946</v>
      </c>
      <c r="F628" t="s">
        <v>85</v>
      </c>
      <c r="G628" t="s">
        <v>38</v>
      </c>
      <c r="H628" t="s">
        <v>32</v>
      </c>
      <c r="I628">
        <v>1012</v>
      </c>
      <c r="J628">
        <v>0</v>
      </c>
      <c r="K628">
        <v>5</v>
      </c>
      <c r="L628">
        <v>5</v>
      </c>
      <c r="M628">
        <v>0</v>
      </c>
      <c r="N628">
        <v>5</v>
      </c>
      <c r="O628" s="1">
        <v>43909</v>
      </c>
      <c r="S628">
        <v>0</v>
      </c>
      <c r="T628">
        <v>0</v>
      </c>
      <c r="U628">
        <v>0</v>
      </c>
      <c r="V628">
        <v>0</v>
      </c>
      <c r="W628">
        <v>5</v>
      </c>
      <c r="X628">
        <v>5</v>
      </c>
      <c r="Y628">
        <v>0</v>
      </c>
      <c r="Z628">
        <v>5</v>
      </c>
      <c r="AA628" t="s">
        <v>33</v>
      </c>
    </row>
    <row r="629" spans="1:27" x14ac:dyDescent="0.25">
      <c r="A629" t="s">
        <v>1863</v>
      </c>
      <c r="C629" t="s">
        <v>1947</v>
      </c>
      <c r="D629" t="s">
        <v>1948</v>
      </c>
      <c r="E629" t="s">
        <v>1949</v>
      </c>
      <c r="F629" t="s">
        <v>31</v>
      </c>
      <c r="G629" t="s">
        <v>32</v>
      </c>
      <c r="H629" t="s">
        <v>32</v>
      </c>
      <c r="I629">
        <v>433</v>
      </c>
      <c r="J629">
        <v>0</v>
      </c>
      <c r="K629">
        <v>1</v>
      </c>
      <c r="L629">
        <v>1</v>
      </c>
      <c r="M629">
        <v>0</v>
      </c>
      <c r="N629">
        <v>1</v>
      </c>
      <c r="O629" s="1">
        <v>43909</v>
      </c>
      <c r="S629">
        <v>0</v>
      </c>
      <c r="T629">
        <v>0</v>
      </c>
      <c r="U629">
        <v>0</v>
      </c>
      <c r="V629">
        <v>0</v>
      </c>
      <c r="W629">
        <v>1</v>
      </c>
      <c r="X629">
        <v>1</v>
      </c>
      <c r="Y629">
        <v>0</v>
      </c>
      <c r="Z629">
        <v>1</v>
      </c>
      <c r="AA629" t="s">
        <v>33</v>
      </c>
    </row>
    <row r="630" spans="1:27" x14ac:dyDescent="0.25">
      <c r="A630" t="s">
        <v>1950</v>
      </c>
      <c r="B630">
        <v>2</v>
      </c>
      <c r="C630" t="s">
        <v>1951</v>
      </c>
      <c r="D630" t="s">
        <v>1952</v>
      </c>
      <c r="E630" t="s">
        <v>1049</v>
      </c>
      <c r="F630" t="s">
        <v>31</v>
      </c>
      <c r="G630" t="s">
        <v>32</v>
      </c>
      <c r="H630" t="s">
        <v>38</v>
      </c>
      <c r="I630">
        <v>0</v>
      </c>
      <c r="J630">
        <v>0</v>
      </c>
      <c r="K630">
        <v>3</v>
      </c>
      <c r="L630">
        <v>3</v>
      </c>
      <c r="M630">
        <v>0</v>
      </c>
      <c r="N630">
        <v>3</v>
      </c>
      <c r="O630" s="1">
        <v>39387</v>
      </c>
      <c r="P630" s="1">
        <v>39387</v>
      </c>
      <c r="Q630" s="1">
        <v>43559</v>
      </c>
      <c r="S630">
        <v>3</v>
      </c>
      <c r="T630">
        <v>3</v>
      </c>
      <c r="U630">
        <v>2</v>
      </c>
      <c r="V630">
        <v>2</v>
      </c>
      <c r="W630">
        <v>0</v>
      </c>
      <c r="X630">
        <v>0</v>
      </c>
      <c r="Y630">
        <v>0</v>
      </c>
      <c r="Z630">
        <v>0</v>
      </c>
      <c r="AA630" t="s">
        <v>103</v>
      </c>
    </row>
    <row r="631" spans="1:27" x14ac:dyDescent="0.25">
      <c r="A631" t="s">
        <v>1950</v>
      </c>
      <c r="B631">
        <v>7</v>
      </c>
      <c r="C631" t="s">
        <v>1953</v>
      </c>
      <c r="D631" t="s">
        <v>1954</v>
      </c>
      <c r="E631" t="s">
        <v>1955</v>
      </c>
      <c r="F631" t="s">
        <v>31</v>
      </c>
      <c r="G631" t="s">
        <v>32</v>
      </c>
      <c r="H631" t="s">
        <v>38</v>
      </c>
      <c r="I631">
        <v>0.15</v>
      </c>
      <c r="J631">
        <v>0</v>
      </c>
      <c r="K631">
        <v>4</v>
      </c>
      <c r="L631">
        <v>2</v>
      </c>
      <c r="M631">
        <v>0</v>
      </c>
      <c r="N631">
        <v>2</v>
      </c>
      <c r="O631" s="1">
        <v>40610</v>
      </c>
      <c r="P631" s="1">
        <v>40848</v>
      </c>
      <c r="S631">
        <v>1</v>
      </c>
      <c r="T631">
        <v>1</v>
      </c>
      <c r="U631">
        <v>0</v>
      </c>
      <c r="V631">
        <v>0</v>
      </c>
      <c r="W631">
        <v>1</v>
      </c>
      <c r="X631">
        <v>1</v>
      </c>
      <c r="Y631">
        <v>0</v>
      </c>
      <c r="Z631">
        <v>1</v>
      </c>
      <c r="AA631" t="s">
        <v>39</v>
      </c>
    </row>
    <row r="632" spans="1:27" x14ac:dyDescent="0.25">
      <c r="A632" t="s">
        <v>1950</v>
      </c>
      <c r="B632">
        <v>8</v>
      </c>
      <c r="C632" t="s">
        <v>1956</v>
      </c>
      <c r="D632" t="s">
        <v>1957</v>
      </c>
      <c r="E632" t="s">
        <v>1958</v>
      </c>
      <c r="F632" t="s">
        <v>31</v>
      </c>
      <c r="G632" t="s">
        <v>32</v>
      </c>
      <c r="H632" t="s">
        <v>32</v>
      </c>
      <c r="I632">
        <v>0.12</v>
      </c>
      <c r="J632">
        <v>0</v>
      </c>
      <c r="K632">
        <v>1</v>
      </c>
      <c r="L632">
        <v>1</v>
      </c>
      <c r="M632">
        <v>0</v>
      </c>
      <c r="N632">
        <v>1</v>
      </c>
      <c r="O632" s="1">
        <v>41341</v>
      </c>
      <c r="P632" s="1">
        <v>42094</v>
      </c>
      <c r="S632">
        <v>0</v>
      </c>
      <c r="T632">
        <v>0</v>
      </c>
      <c r="U632">
        <v>0</v>
      </c>
      <c r="V632">
        <v>0</v>
      </c>
      <c r="W632">
        <v>1</v>
      </c>
      <c r="X632">
        <v>1</v>
      </c>
      <c r="Y632">
        <v>1</v>
      </c>
      <c r="Z632">
        <v>0</v>
      </c>
      <c r="AA632" t="s">
        <v>39</v>
      </c>
    </row>
    <row r="633" spans="1:27" x14ac:dyDescent="0.25">
      <c r="A633" t="s">
        <v>1950</v>
      </c>
      <c r="C633" t="s">
        <v>1959</v>
      </c>
      <c r="D633" t="s">
        <v>1960</v>
      </c>
      <c r="E633" t="s">
        <v>1961</v>
      </c>
      <c r="F633" t="s">
        <v>31</v>
      </c>
      <c r="G633" t="s">
        <v>32</v>
      </c>
      <c r="H633" t="s">
        <v>32</v>
      </c>
      <c r="I633">
        <v>7.0000000000000007E-2</v>
      </c>
      <c r="J633">
        <v>0</v>
      </c>
      <c r="K633">
        <v>1</v>
      </c>
      <c r="L633">
        <v>1</v>
      </c>
      <c r="M633">
        <v>0</v>
      </c>
      <c r="N633">
        <v>1</v>
      </c>
      <c r="O633" s="1">
        <v>42089</v>
      </c>
      <c r="P633" s="1">
        <v>43803</v>
      </c>
      <c r="Q633" s="1">
        <v>43803</v>
      </c>
      <c r="S633">
        <v>1</v>
      </c>
      <c r="T633">
        <v>1</v>
      </c>
      <c r="U633">
        <v>1</v>
      </c>
      <c r="V633">
        <v>1</v>
      </c>
      <c r="W633">
        <v>0</v>
      </c>
      <c r="X633">
        <v>0</v>
      </c>
      <c r="Y633">
        <v>0</v>
      </c>
      <c r="Z633">
        <v>0</v>
      </c>
      <c r="AA633" t="s">
        <v>103</v>
      </c>
    </row>
    <row r="634" spans="1:27" x14ac:dyDescent="0.25">
      <c r="A634" t="s">
        <v>1950</v>
      </c>
      <c r="C634" t="s">
        <v>1962</v>
      </c>
      <c r="D634" t="s">
        <v>1963</v>
      </c>
      <c r="E634" t="s">
        <v>1964</v>
      </c>
      <c r="F634" t="s">
        <v>31</v>
      </c>
      <c r="G634" t="s">
        <v>38</v>
      </c>
      <c r="H634" t="s">
        <v>32</v>
      </c>
      <c r="I634">
        <v>0.09</v>
      </c>
      <c r="J634">
        <v>0</v>
      </c>
      <c r="K634">
        <v>1</v>
      </c>
      <c r="L634">
        <v>1</v>
      </c>
      <c r="M634">
        <v>0</v>
      </c>
      <c r="N634">
        <v>1</v>
      </c>
      <c r="O634" s="1">
        <v>42538</v>
      </c>
      <c r="P634" s="1">
        <v>43020</v>
      </c>
      <c r="S634">
        <v>0</v>
      </c>
      <c r="T634">
        <v>0</v>
      </c>
      <c r="U634">
        <v>0</v>
      </c>
      <c r="V634">
        <v>0</v>
      </c>
      <c r="W634">
        <v>1</v>
      </c>
      <c r="X634">
        <v>1</v>
      </c>
      <c r="Y634">
        <v>1</v>
      </c>
      <c r="Z634">
        <v>0</v>
      </c>
      <c r="AA634" t="s">
        <v>39</v>
      </c>
    </row>
    <row r="635" spans="1:27" x14ac:dyDescent="0.25">
      <c r="A635" t="s">
        <v>1950</v>
      </c>
      <c r="C635" t="s">
        <v>1965</v>
      </c>
      <c r="D635" t="s">
        <v>1966</v>
      </c>
      <c r="E635" t="s">
        <v>1967</v>
      </c>
      <c r="F635" t="s">
        <v>275</v>
      </c>
      <c r="G635" t="s">
        <v>32</v>
      </c>
      <c r="H635" t="s">
        <v>32</v>
      </c>
      <c r="I635">
        <v>0.61</v>
      </c>
      <c r="J635">
        <v>0</v>
      </c>
      <c r="K635">
        <v>8</v>
      </c>
      <c r="L635">
        <v>3</v>
      </c>
      <c r="M635">
        <v>0</v>
      </c>
      <c r="N635">
        <v>3</v>
      </c>
      <c r="O635" s="1">
        <v>42580</v>
      </c>
      <c r="S635">
        <v>0</v>
      </c>
      <c r="T635">
        <v>0</v>
      </c>
      <c r="U635">
        <v>0</v>
      </c>
      <c r="V635">
        <v>0</v>
      </c>
      <c r="W635">
        <v>0</v>
      </c>
      <c r="X635">
        <v>0</v>
      </c>
      <c r="Y635">
        <v>0</v>
      </c>
      <c r="Z635">
        <v>0</v>
      </c>
      <c r="AA635" t="s">
        <v>33</v>
      </c>
    </row>
    <row r="636" spans="1:27" x14ac:dyDescent="0.25">
      <c r="A636" t="s">
        <v>1950</v>
      </c>
      <c r="C636" t="s">
        <v>1968</v>
      </c>
      <c r="D636" t="s">
        <v>1969</v>
      </c>
      <c r="E636" t="s">
        <v>1970</v>
      </c>
      <c r="F636" t="s">
        <v>31</v>
      </c>
      <c r="G636" t="s">
        <v>32</v>
      </c>
      <c r="H636" t="s">
        <v>32</v>
      </c>
      <c r="I636">
        <v>7.34</v>
      </c>
      <c r="J636">
        <v>0</v>
      </c>
      <c r="K636">
        <v>2</v>
      </c>
      <c r="L636">
        <v>2</v>
      </c>
      <c r="M636">
        <v>0</v>
      </c>
      <c r="N636">
        <v>2</v>
      </c>
      <c r="O636" s="1">
        <v>42692</v>
      </c>
      <c r="P636" s="1">
        <v>43060</v>
      </c>
      <c r="S636">
        <v>0</v>
      </c>
      <c r="T636">
        <v>0</v>
      </c>
      <c r="U636">
        <v>0</v>
      </c>
      <c r="V636">
        <v>0</v>
      </c>
      <c r="W636">
        <v>2</v>
      </c>
      <c r="X636">
        <v>2</v>
      </c>
      <c r="Y636">
        <v>2</v>
      </c>
      <c r="Z636">
        <v>0</v>
      </c>
      <c r="AA636" t="s">
        <v>39</v>
      </c>
    </row>
    <row r="637" spans="1:27" x14ac:dyDescent="0.25">
      <c r="A637" t="s">
        <v>1950</v>
      </c>
      <c r="C637" t="s">
        <v>1971</v>
      </c>
      <c r="D637" t="s">
        <v>1972</v>
      </c>
      <c r="E637" t="s">
        <v>1973</v>
      </c>
      <c r="F637" t="s">
        <v>31</v>
      </c>
      <c r="G637" t="s">
        <v>32</v>
      </c>
      <c r="H637" t="s">
        <v>32</v>
      </c>
      <c r="I637">
        <v>9.92</v>
      </c>
      <c r="J637">
        <v>0</v>
      </c>
      <c r="K637">
        <v>1</v>
      </c>
      <c r="L637">
        <v>1</v>
      </c>
      <c r="M637">
        <v>0</v>
      </c>
      <c r="N637">
        <v>1</v>
      </c>
      <c r="O637" s="1">
        <v>42864</v>
      </c>
      <c r="P637" s="1">
        <v>43039</v>
      </c>
      <c r="Q637" s="1">
        <v>43795</v>
      </c>
      <c r="S637">
        <v>1</v>
      </c>
      <c r="T637">
        <v>1</v>
      </c>
      <c r="U637">
        <v>1</v>
      </c>
      <c r="V637">
        <v>1</v>
      </c>
      <c r="W637">
        <v>0</v>
      </c>
      <c r="X637">
        <v>0</v>
      </c>
      <c r="Y637">
        <v>0</v>
      </c>
      <c r="Z637">
        <v>0</v>
      </c>
      <c r="AA637" t="s">
        <v>103</v>
      </c>
    </row>
    <row r="638" spans="1:27" x14ac:dyDescent="0.25">
      <c r="A638" t="s">
        <v>1950</v>
      </c>
      <c r="C638" t="s">
        <v>1974</v>
      </c>
      <c r="D638" t="s">
        <v>1975</v>
      </c>
      <c r="E638" t="s">
        <v>1976</v>
      </c>
      <c r="F638" t="s">
        <v>31</v>
      </c>
      <c r="G638" t="s">
        <v>32</v>
      </c>
      <c r="H638" t="s">
        <v>32</v>
      </c>
      <c r="I638">
        <v>9.59</v>
      </c>
      <c r="J638">
        <v>0</v>
      </c>
      <c r="K638">
        <v>3</v>
      </c>
      <c r="L638">
        <v>3</v>
      </c>
      <c r="M638">
        <v>0</v>
      </c>
      <c r="N638">
        <v>3</v>
      </c>
      <c r="O638" s="1">
        <v>42909</v>
      </c>
      <c r="P638" s="1">
        <v>43234</v>
      </c>
      <c r="S638">
        <v>0</v>
      </c>
      <c r="T638">
        <v>0</v>
      </c>
      <c r="U638">
        <v>0</v>
      </c>
      <c r="V638">
        <v>0</v>
      </c>
      <c r="W638">
        <v>3</v>
      </c>
      <c r="X638">
        <v>3</v>
      </c>
      <c r="Y638">
        <v>3</v>
      </c>
      <c r="Z638">
        <v>0</v>
      </c>
      <c r="AA638" t="s">
        <v>39</v>
      </c>
    </row>
    <row r="639" spans="1:27" x14ac:dyDescent="0.25">
      <c r="A639" t="s">
        <v>1950</v>
      </c>
      <c r="C639" t="s">
        <v>1977</v>
      </c>
      <c r="D639" t="s">
        <v>1978</v>
      </c>
      <c r="E639" t="s">
        <v>1979</v>
      </c>
      <c r="F639" t="s">
        <v>31</v>
      </c>
      <c r="G639" t="s">
        <v>32</v>
      </c>
      <c r="H639" t="s">
        <v>32</v>
      </c>
      <c r="I639">
        <v>704</v>
      </c>
      <c r="J639">
        <v>0</v>
      </c>
      <c r="K639">
        <v>1</v>
      </c>
      <c r="L639">
        <v>1</v>
      </c>
      <c r="M639">
        <v>0</v>
      </c>
      <c r="N639">
        <v>1</v>
      </c>
      <c r="O639" s="1">
        <v>43140</v>
      </c>
      <c r="P639" s="1">
        <v>43413</v>
      </c>
      <c r="S639">
        <v>0</v>
      </c>
      <c r="T639">
        <v>0</v>
      </c>
      <c r="U639">
        <v>0</v>
      </c>
      <c r="V639">
        <v>0</v>
      </c>
      <c r="W639">
        <v>1</v>
      </c>
      <c r="X639">
        <v>1</v>
      </c>
      <c r="Y639">
        <v>1</v>
      </c>
      <c r="Z639">
        <v>0</v>
      </c>
      <c r="AA639" t="s">
        <v>39</v>
      </c>
    </row>
    <row r="640" spans="1:27" x14ac:dyDescent="0.25">
      <c r="A640" t="s">
        <v>1950</v>
      </c>
      <c r="C640" t="s">
        <v>1980</v>
      </c>
      <c r="D640" t="s">
        <v>1981</v>
      </c>
      <c r="E640" t="s">
        <v>1982</v>
      </c>
      <c r="F640" t="s">
        <v>31</v>
      </c>
      <c r="G640" t="s">
        <v>38</v>
      </c>
      <c r="H640" t="s">
        <v>32</v>
      </c>
      <c r="I640">
        <v>3108</v>
      </c>
      <c r="J640">
        <v>0</v>
      </c>
      <c r="K640">
        <v>3</v>
      </c>
      <c r="L640">
        <v>3</v>
      </c>
      <c r="M640">
        <v>1</v>
      </c>
      <c r="N640">
        <v>2</v>
      </c>
      <c r="O640" s="1">
        <v>43312</v>
      </c>
      <c r="S640">
        <v>0</v>
      </c>
      <c r="T640">
        <v>0</v>
      </c>
      <c r="U640">
        <v>0</v>
      </c>
      <c r="V640">
        <v>0</v>
      </c>
      <c r="W640">
        <v>3</v>
      </c>
      <c r="X640">
        <v>2</v>
      </c>
      <c r="Y640">
        <v>0</v>
      </c>
      <c r="Z640">
        <v>3</v>
      </c>
      <c r="AA640" t="s">
        <v>33</v>
      </c>
    </row>
    <row r="641" spans="1:27" x14ac:dyDescent="0.25">
      <c r="A641" t="s">
        <v>1950</v>
      </c>
      <c r="C641" t="s">
        <v>1983</v>
      </c>
      <c r="D641" t="s">
        <v>1984</v>
      </c>
      <c r="E641" t="s">
        <v>1985</v>
      </c>
      <c r="F641" t="s">
        <v>31</v>
      </c>
      <c r="G641" t="s">
        <v>32</v>
      </c>
      <c r="H641" t="s">
        <v>32</v>
      </c>
      <c r="I641">
        <v>833</v>
      </c>
      <c r="J641">
        <v>0</v>
      </c>
      <c r="K641">
        <v>1</v>
      </c>
      <c r="L641">
        <v>1</v>
      </c>
      <c r="M641">
        <v>0</v>
      </c>
      <c r="N641">
        <v>1</v>
      </c>
      <c r="O641" s="1">
        <v>43343</v>
      </c>
      <c r="P641" s="1">
        <v>43405</v>
      </c>
      <c r="S641">
        <v>0</v>
      </c>
      <c r="T641">
        <v>0</v>
      </c>
      <c r="U641">
        <v>0</v>
      </c>
      <c r="V641">
        <v>0</v>
      </c>
      <c r="W641">
        <v>1</v>
      </c>
      <c r="X641">
        <v>1</v>
      </c>
      <c r="Y641">
        <v>1</v>
      </c>
      <c r="Z641">
        <v>0</v>
      </c>
      <c r="AA641" t="s">
        <v>39</v>
      </c>
    </row>
    <row r="642" spans="1:27" x14ac:dyDescent="0.25">
      <c r="A642" t="s">
        <v>1950</v>
      </c>
      <c r="C642" t="s">
        <v>1986</v>
      </c>
      <c r="D642" t="s">
        <v>1987</v>
      </c>
      <c r="E642" t="s">
        <v>1988</v>
      </c>
      <c r="F642" t="s">
        <v>31</v>
      </c>
      <c r="G642" t="s">
        <v>32</v>
      </c>
      <c r="H642" t="s">
        <v>32</v>
      </c>
      <c r="I642">
        <v>395</v>
      </c>
      <c r="J642">
        <v>0</v>
      </c>
      <c r="K642">
        <v>2</v>
      </c>
      <c r="L642">
        <v>2</v>
      </c>
      <c r="M642">
        <v>0</v>
      </c>
      <c r="N642">
        <v>2</v>
      </c>
      <c r="O642" s="1">
        <v>43363</v>
      </c>
      <c r="P642" s="1">
        <v>43392</v>
      </c>
      <c r="Q642" s="1">
        <v>43731</v>
      </c>
      <c r="S642">
        <v>2</v>
      </c>
      <c r="T642">
        <v>2</v>
      </c>
      <c r="U642">
        <v>2</v>
      </c>
      <c r="V642">
        <v>2</v>
      </c>
      <c r="W642">
        <v>0</v>
      </c>
      <c r="X642">
        <v>0</v>
      </c>
      <c r="Y642">
        <v>0</v>
      </c>
      <c r="Z642">
        <v>0</v>
      </c>
      <c r="AA642" t="s">
        <v>103</v>
      </c>
    </row>
    <row r="643" spans="1:27" x14ac:dyDescent="0.25">
      <c r="A643" t="s">
        <v>1950</v>
      </c>
      <c r="C643" t="s">
        <v>1989</v>
      </c>
      <c r="D643" t="s">
        <v>1990</v>
      </c>
      <c r="E643" t="s">
        <v>1991</v>
      </c>
      <c r="F643" t="s">
        <v>31</v>
      </c>
      <c r="G643" t="s">
        <v>32</v>
      </c>
      <c r="H643" t="s">
        <v>32</v>
      </c>
      <c r="I643">
        <v>1676</v>
      </c>
      <c r="J643">
        <v>0</v>
      </c>
      <c r="K643">
        <v>2</v>
      </c>
      <c r="L643">
        <v>2</v>
      </c>
      <c r="M643">
        <v>0</v>
      </c>
      <c r="N643">
        <v>2</v>
      </c>
      <c r="O643" s="1">
        <v>43411</v>
      </c>
      <c r="S643">
        <v>0</v>
      </c>
      <c r="T643">
        <v>0</v>
      </c>
      <c r="U643">
        <v>0</v>
      </c>
      <c r="V643">
        <v>0</v>
      </c>
      <c r="W643">
        <v>2</v>
      </c>
      <c r="X643">
        <v>2</v>
      </c>
      <c r="Y643">
        <v>0</v>
      </c>
      <c r="Z643">
        <v>2</v>
      </c>
      <c r="AA643" t="s">
        <v>33</v>
      </c>
    </row>
    <row r="644" spans="1:27" x14ac:dyDescent="0.25">
      <c r="A644" t="s">
        <v>1950</v>
      </c>
      <c r="C644" t="s">
        <v>1992</v>
      </c>
      <c r="D644" t="s">
        <v>1993</v>
      </c>
      <c r="E644" t="s">
        <v>1994</v>
      </c>
      <c r="F644" t="s">
        <v>31</v>
      </c>
      <c r="G644" t="s">
        <v>32</v>
      </c>
      <c r="H644" t="s">
        <v>32</v>
      </c>
      <c r="I644">
        <v>1282</v>
      </c>
      <c r="J644">
        <v>0</v>
      </c>
      <c r="K644">
        <v>2</v>
      </c>
      <c r="L644">
        <v>2</v>
      </c>
      <c r="M644">
        <v>0</v>
      </c>
      <c r="N644">
        <v>2</v>
      </c>
      <c r="O644" s="1">
        <v>43560</v>
      </c>
      <c r="P644" s="1">
        <v>43560</v>
      </c>
      <c r="S644">
        <v>0</v>
      </c>
      <c r="T644">
        <v>0</v>
      </c>
      <c r="U644">
        <v>0</v>
      </c>
      <c r="V644">
        <v>0</v>
      </c>
      <c r="W644">
        <v>2</v>
      </c>
      <c r="X644">
        <v>2</v>
      </c>
      <c r="Y644">
        <v>2</v>
      </c>
      <c r="Z644">
        <v>0</v>
      </c>
      <c r="AA644" t="s">
        <v>39</v>
      </c>
    </row>
    <row r="645" spans="1:27" x14ac:dyDescent="0.25">
      <c r="A645" t="s">
        <v>1950</v>
      </c>
      <c r="C645" t="s">
        <v>1995</v>
      </c>
      <c r="D645" t="s">
        <v>1984</v>
      </c>
      <c r="E645" t="s">
        <v>1996</v>
      </c>
      <c r="F645" t="s">
        <v>31</v>
      </c>
      <c r="G645" t="s">
        <v>32</v>
      </c>
      <c r="H645" t="s">
        <v>32</v>
      </c>
      <c r="I645">
        <v>779</v>
      </c>
      <c r="J645">
        <v>0</v>
      </c>
      <c r="K645">
        <v>1</v>
      </c>
      <c r="L645">
        <v>1</v>
      </c>
      <c r="M645">
        <v>0</v>
      </c>
      <c r="N645">
        <v>1</v>
      </c>
      <c r="O645" s="1">
        <v>43707</v>
      </c>
      <c r="P645" s="1">
        <v>43738</v>
      </c>
      <c r="S645">
        <v>0</v>
      </c>
      <c r="T645">
        <v>0</v>
      </c>
      <c r="U645">
        <v>0</v>
      </c>
      <c r="V645">
        <v>0</v>
      </c>
      <c r="W645">
        <v>1</v>
      </c>
      <c r="X645">
        <v>1</v>
      </c>
      <c r="Y645">
        <v>1</v>
      </c>
      <c r="Z645">
        <v>0</v>
      </c>
      <c r="AA645" t="s">
        <v>39</v>
      </c>
    </row>
    <row r="646" spans="1:27" x14ac:dyDescent="0.25">
      <c r="A646" t="s">
        <v>1950</v>
      </c>
      <c r="C646" t="s">
        <v>1997</v>
      </c>
      <c r="D646" t="s">
        <v>1998</v>
      </c>
      <c r="E646" t="s">
        <v>1999</v>
      </c>
      <c r="F646" t="s">
        <v>31</v>
      </c>
      <c r="G646" t="s">
        <v>32</v>
      </c>
      <c r="H646" t="s">
        <v>32</v>
      </c>
      <c r="I646">
        <v>3260</v>
      </c>
      <c r="J646">
        <v>0</v>
      </c>
      <c r="K646">
        <v>1</v>
      </c>
      <c r="L646">
        <v>1</v>
      </c>
      <c r="M646">
        <v>0</v>
      </c>
      <c r="N646">
        <v>1</v>
      </c>
      <c r="O646" s="1">
        <v>43798</v>
      </c>
      <c r="S646">
        <v>0</v>
      </c>
      <c r="T646">
        <v>0</v>
      </c>
      <c r="U646">
        <v>0</v>
      </c>
      <c r="V646">
        <v>0</v>
      </c>
      <c r="W646">
        <v>1</v>
      </c>
      <c r="X646">
        <v>1</v>
      </c>
      <c r="Y646">
        <v>0</v>
      </c>
      <c r="Z646">
        <v>1</v>
      </c>
      <c r="AA646" t="s">
        <v>33</v>
      </c>
    </row>
    <row r="647" spans="1:27" x14ac:dyDescent="0.25">
      <c r="A647" t="s">
        <v>1950</v>
      </c>
      <c r="C647" t="s">
        <v>2000</v>
      </c>
      <c r="D647" t="s">
        <v>2001</v>
      </c>
      <c r="E647" t="s">
        <v>2002</v>
      </c>
      <c r="F647" t="s">
        <v>31</v>
      </c>
      <c r="G647" t="s">
        <v>38</v>
      </c>
      <c r="H647" t="s">
        <v>32</v>
      </c>
      <c r="I647">
        <v>1338</v>
      </c>
      <c r="J647">
        <v>0</v>
      </c>
      <c r="K647">
        <v>2</v>
      </c>
      <c r="L647">
        <v>2</v>
      </c>
      <c r="M647">
        <v>0</v>
      </c>
      <c r="N647">
        <v>2</v>
      </c>
      <c r="O647" s="1">
        <v>43865</v>
      </c>
      <c r="S647">
        <v>0</v>
      </c>
      <c r="T647">
        <v>0</v>
      </c>
      <c r="U647">
        <v>0</v>
      </c>
      <c r="V647">
        <v>0</v>
      </c>
      <c r="W647">
        <v>2</v>
      </c>
      <c r="X647">
        <v>2</v>
      </c>
      <c r="Y647">
        <v>0</v>
      </c>
      <c r="Z647">
        <v>2</v>
      </c>
      <c r="AA647" t="s">
        <v>33</v>
      </c>
    </row>
    <row r="648" spans="1:27" x14ac:dyDescent="0.25">
      <c r="A648" t="s">
        <v>2003</v>
      </c>
      <c r="C648" t="s">
        <v>2004</v>
      </c>
      <c r="D648" t="s">
        <v>2005</v>
      </c>
      <c r="E648" t="s">
        <v>77</v>
      </c>
      <c r="F648" t="s">
        <v>31</v>
      </c>
      <c r="G648" t="s">
        <v>38</v>
      </c>
      <c r="H648" t="s">
        <v>32</v>
      </c>
      <c r="I648">
        <v>9.33</v>
      </c>
      <c r="J648">
        <v>0</v>
      </c>
      <c r="K648">
        <v>1</v>
      </c>
      <c r="L648">
        <v>1</v>
      </c>
      <c r="M648">
        <v>1</v>
      </c>
      <c r="N648">
        <v>0</v>
      </c>
      <c r="O648" s="1">
        <v>42900</v>
      </c>
      <c r="P648" s="1">
        <v>43252</v>
      </c>
      <c r="Q648" s="1">
        <v>43647</v>
      </c>
      <c r="S648">
        <v>1</v>
      </c>
      <c r="T648">
        <v>0</v>
      </c>
      <c r="U648">
        <v>1</v>
      </c>
      <c r="V648">
        <v>0</v>
      </c>
      <c r="W648">
        <v>0</v>
      </c>
      <c r="X648">
        <v>0</v>
      </c>
      <c r="Y648">
        <v>0</v>
      </c>
      <c r="Z648">
        <v>0</v>
      </c>
      <c r="AA648" t="s">
        <v>103</v>
      </c>
    </row>
    <row r="649" spans="1:27" x14ac:dyDescent="0.25">
      <c r="A649" t="s">
        <v>2003</v>
      </c>
      <c r="C649" t="s">
        <v>2006</v>
      </c>
      <c r="D649" t="s">
        <v>2007</v>
      </c>
      <c r="E649" t="s">
        <v>2008</v>
      </c>
      <c r="F649" t="s">
        <v>85</v>
      </c>
      <c r="G649" t="s">
        <v>38</v>
      </c>
      <c r="H649" t="s">
        <v>32</v>
      </c>
      <c r="I649">
        <v>389</v>
      </c>
      <c r="J649">
        <v>0</v>
      </c>
      <c r="K649">
        <v>1</v>
      </c>
      <c r="L649">
        <v>1</v>
      </c>
      <c r="M649">
        <v>0</v>
      </c>
      <c r="N649">
        <v>1</v>
      </c>
      <c r="O649" s="1">
        <v>43147</v>
      </c>
      <c r="S649">
        <v>0</v>
      </c>
      <c r="T649">
        <v>0</v>
      </c>
      <c r="U649">
        <v>0</v>
      </c>
      <c r="V649">
        <v>0</v>
      </c>
      <c r="W649">
        <v>1</v>
      </c>
      <c r="X649">
        <v>1</v>
      </c>
      <c r="Y649">
        <v>0</v>
      </c>
      <c r="Z649">
        <v>1</v>
      </c>
      <c r="AA649" t="s">
        <v>33</v>
      </c>
    </row>
    <row r="650" spans="1:27" x14ac:dyDescent="0.25">
      <c r="A650" t="s">
        <v>2003</v>
      </c>
      <c r="C650" t="s">
        <v>2009</v>
      </c>
      <c r="D650" t="s">
        <v>2010</v>
      </c>
      <c r="E650" t="s">
        <v>2011</v>
      </c>
      <c r="F650" t="s">
        <v>31</v>
      </c>
      <c r="G650" t="s">
        <v>32</v>
      </c>
      <c r="H650" t="s">
        <v>32</v>
      </c>
      <c r="I650">
        <v>504</v>
      </c>
      <c r="J650">
        <v>0</v>
      </c>
      <c r="K650">
        <v>1</v>
      </c>
      <c r="L650">
        <v>1</v>
      </c>
      <c r="M650">
        <v>0</v>
      </c>
      <c r="N650">
        <v>1</v>
      </c>
      <c r="O650" s="1">
        <v>43224</v>
      </c>
      <c r="S650">
        <v>0</v>
      </c>
      <c r="T650">
        <v>0</v>
      </c>
      <c r="U650">
        <v>0</v>
      </c>
      <c r="V650">
        <v>0</v>
      </c>
      <c r="W650">
        <v>1</v>
      </c>
      <c r="X650">
        <v>1</v>
      </c>
      <c r="Y650">
        <v>0</v>
      </c>
      <c r="Z650">
        <v>1</v>
      </c>
      <c r="AA650" t="s">
        <v>33</v>
      </c>
    </row>
    <row r="651" spans="1:27" x14ac:dyDescent="0.25">
      <c r="A651" t="s">
        <v>2012</v>
      </c>
      <c r="B651">
        <v>1</v>
      </c>
      <c r="C651" t="s">
        <v>2013</v>
      </c>
      <c r="D651" t="s">
        <v>2014</v>
      </c>
      <c r="E651" t="s">
        <v>2015</v>
      </c>
      <c r="F651" t="s">
        <v>31</v>
      </c>
      <c r="G651" t="s">
        <v>32</v>
      </c>
      <c r="H651" t="s">
        <v>38</v>
      </c>
      <c r="I651">
        <v>0.17</v>
      </c>
      <c r="J651">
        <v>0</v>
      </c>
      <c r="K651">
        <v>2</v>
      </c>
      <c r="L651">
        <v>2</v>
      </c>
      <c r="M651">
        <v>0</v>
      </c>
      <c r="N651">
        <v>2</v>
      </c>
      <c r="O651" s="1">
        <v>42313</v>
      </c>
      <c r="P651" s="1">
        <v>43101</v>
      </c>
      <c r="Q651" s="1">
        <v>43880</v>
      </c>
      <c r="S651">
        <v>2</v>
      </c>
      <c r="T651">
        <v>2</v>
      </c>
      <c r="U651">
        <v>2</v>
      </c>
      <c r="V651">
        <v>2</v>
      </c>
      <c r="W651">
        <v>0</v>
      </c>
      <c r="X651">
        <v>0</v>
      </c>
      <c r="Y651">
        <v>0</v>
      </c>
      <c r="Z651">
        <v>0</v>
      </c>
      <c r="AA651" t="s">
        <v>103</v>
      </c>
    </row>
    <row r="652" spans="1:27" x14ac:dyDescent="0.25">
      <c r="A652" t="s">
        <v>2016</v>
      </c>
      <c r="B652">
        <v>2</v>
      </c>
      <c r="C652" t="s">
        <v>2017</v>
      </c>
      <c r="D652" t="s">
        <v>2018</v>
      </c>
      <c r="E652" t="s">
        <v>2019</v>
      </c>
      <c r="F652" t="s">
        <v>46</v>
      </c>
      <c r="G652" t="s">
        <v>38</v>
      </c>
      <c r="H652" t="s">
        <v>32</v>
      </c>
      <c r="I652">
        <v>0</v>
      </c>
      <c r="J652">
        <v>0</v>
      </c>
      <c r="K652">
        <v>1</v>
      </c>
      <c r="L652">
        <v>1</v>
      </c>
      <c r="M652">
        <v>0</v>
      </c>
      <c r="N652">
        <v>1</v>
      </c>
      <c r="O652" s="1">
        <v>39140</v>
      </c>
      <c r="P652" s="1">
        <v>40179</v>
      </c>
      <c r="S652">
        <v>0</v>
      </c>
      <c r="T652">
        <v>0</v>
      </c>
      <c r="U652">
        <v>0</v>
      </c>
      <c r="V652">
        <v>0</v>
      </c>
      <c r="W652">
        <v>1</v>
      </c>
      <c r="X652">
        <v>1</v>
      </c>
      <c r="Y652">
        <v>1</v>
      </c>
      <c r="Z652">
        <v>0</v>
      </c>
      <c r="AA652" t="s">
        <v>39</v>
      </c>
    </row>
    <row r="653" spans="1:27" x14ac:dyDescent="0.25">
      <c r="A653" t="s">
        <v>2016</v>
      </c>
      <c r="C653" t="s">
        <v>2020</v>
      </c>
      <c r="D653" t="s">
        <v>2021</v>
      </c>
      <c r="E653" t="s">
        <v>2022</v>
      </c>
      <c r="F653" t="s">
        <v>85</v>
      </c>
      <c r="G653" t="s">
        <v>32</v>
      </c>
      <c r="H653" t="s">
        <v>32</v>
      </c>
      <c r="I653">
        <v>2.5</v>
      </c>
      <c r="J653">
        <v>0</v>
      </c>
      <c r="K653">
        <v>1</v>
      </c>
      <c r="L653">
        <v>1</v>
      </c>
      <c r="M653">
        <v>0</v>
      </c>
      <c r="N653">
        <v>1</v>
      </c>
      <c r="O653" s="1">
        <v>42717</v>
      </c>
      <c r="P653" s="1">
        <v>43642</v>
      </c>
      <c r="Q653" s="1">
        <v>43879</v>
      </c>
      <c r="S653">
        <v>1</v>
      </c>
      <c r="T653">
        <v>1</v>
      </c>
      <c r="U653">
        <v>1</v>
      </c>
      <c r="V653">
        <v>1</v>
      </c>
      <c r="W653">
        <v>0</v>
      </c>
      <c r="X653">
        <v>0</v>
      </c>
      <c r="Y653">
        <v>0</v>
      </c>
      <c r="Z653">
        <v>0</v>
      </c>
      <c r="AA653" t="s">
        <v>103</v>
      </c>
    </row>
    <row r="654" spans="1:27" x14ac:dyDescent="0.25">
      <c r="A654" t="s">
        <v>2016</v>
      </c>
      <c r="C654" t="s">
        <v>2023</v>
      </c>
      <c r="D654" t="s">
        <v>2024</v>
      </c>
      <c r="E654" t="s">
        <v>2025</v>
      </c>
      <c r="F654" t="s">
        <v>31</v>
      </c>
      <c r="G654" t="s">
        <v>38</v>
      </c>
      <c r="H654" t="s">
        <v>32</v>
      </c>
      <c r="I654">
        <v>22.76</v>
      </c>
      <c r="J654">
        <v>0</v>
      </c>
      <c r="K654">
        <v>2</v>
      </c>
      <c r="L654">
        <v>2</v>
      </c>
      <c r="M654">
        <v>0</v>
      </c>
      <c r="N654">
        <v>2</v>
      </c>
      <c r="O654" s="1">
        <v>42940</v>
      </c>
      <c r="S654">
        <v>0</v>
      </c>
      <c r="T654">
        <v>0</v>
      </c>
      <c r="U654">
        <v>0</v>
      </c>
      <c r="V654">
        <v>0</v>
      </c>
      <c r="W654">
        <v>2</v>
      </c>
      <c r="X654">
        <v>2</v>
      </c>
      <c r="Y654">
        <v>0</v>
      </c>
      <c r="Z654">
        <v>2</v>
      </c>
      <c r="AA654" t="s">
        <v>33</v>
      </c>
    </row>
    <row r="655" spans="1:27" x14ac:dyDescent="0.25">
      <c r="A655" t="s">
        <v>2016</v>
      </c>
      <c r="C655" t="s">
        <v>2026</v>
      </c>
      <c r="D655" t="s">
        <v>2027</v>
      </c>
      <c r="E655" t="s">
        <v>2028</v>
      </c>
      <c r="F655" t="s">
        <v>31</v>
      </c>
      <c r="G655" t="s">
        <v>38</v>
      </c>
      <c r="H655" t="s">
        <v>32</v>
      </c>
      <c r="I655">
        <v>1919</v>
      </c>
      <c r="J655">
        <v>0</v>
      </c>
      <c r="K655">
        <v>1</v>
      </c>
      <c r="L655">
        <v>1</v>
      </c>
      <c r="M655">
        <v>0</v>
      </c>
      <c r="N655">
        <v>1</v>
      </c>
      <c r="O655" s="1">
        <v>43677</v>
      </c>
      <c r="S655">
        <v>0</v>
      </c>
      <c r="T655">
        <v>0</v>
      </c>
      <c r="U655">
        <v>0</v>
      </c>
      <c r="V655">
        <v>0</v>
      </c>
      <c r="W655">
        <v>1</v>
      </c>
      <c r="X655">
        <v>1</v>
      </c>
      <c r="Y655">
        <v>0</v>
      </c>
      <c r="Z655">
        <v>1</v>
      </c>
      <c r="AA655" t="s">
        <v>33</v>
      </c>
    </row>
    <row r="656" spans="1:27" x14ac:dyDescent="0.25">
      <c r="A656" t="s">
        <v>2016</v>
      </c>
      <c r="C656" t="s">
        <v>2029</v>
      </c>
      <c r="D656" t="s">
        <v>2030</v>
      </c>
      <c r="E656" t="s">
        <v>597</v>
      </c>
      <c r="F656" t="s">
        <v>31</v>
      </c>
      <c r="G656" t="s">
        <v>38</v>
      </c>
      <c r="H656" t="s">
        <v>32</v>
      </c>
      <c r="I656">
        <v>1285</v>
      </c>
      <c r="J656">
        <v>0</v>
      </c>
      <c r="K656">
        <v>1</v>
      </c>
      <c r="L656">
        <v>1</v>
      </c>
      <c r="M656">
        <v>0</v>
      </c>
      <c r="N656">
        <v>1</v>
      </c>
      <c r="O656" s="1">
        <v>43718</v>
      </c>
      <c r="S656">
        <v>0</v>
      </c>
      <c r="T656">
        <v>0</v>
      </c>
      <c r="U656">
        <v>0</v>
      </c>
      <c r="V656">
        <v>0</v>
      </c>
      <c r="W656">
        <v>1</v>
      </c>
      <c r="X656">
        <v>1</v>
      </c>
      <c r="Y656">
        <v>0</v>
      </c>
      <c r="Z656">
        <v>1</v>
      </c>
      <c r="AA656" t="s">
        <v>33</v>
      </c>
    </row>
    <row r="657" spans="1:27" x14ac:dyDescent="0.25">
      <c r="A657" t="s">
        <v>2016</v>
      </c>
      <c r="C657" t="s">
        <v>2031</v>
      </c>
      <c r="D657" t="s">
        <v>2032</v>
      </c>
      <c r="E657" t="s">
        <v>2033</v>
      </c>
      <c r="F657" t="s">
        <v>31</v>
      </c>
      <c r="G657" t="s">
        <v>32</v>
      </c>
      <c r="H657" t="s">
        <v>32</v>
      </c>
      <c r="I657">
        <v>10257</v>
      </c>
      <c r="J657">
        <v>0</v>
      </c>
      <c r="K657">
        <v>11</v>
      </c>
      <c r="L657">
        <v>11</v>
      </c>
      <c r="M657">
        <v>0</v>
      </c>
      <c r="N657">
        <v>11</v>
      </c>
      <c r="O657" s="1">
        <v>43798</v>
      </c>
      <c r="S657">
        <v>0</v>
      </c>
      <c r="T657">
        <v>0</v>
      </c>
      <c r="U657">
        <v>0</v>
      </c>
      <c r="V657">
        <v>0</v>
      </c>
      <c r="W657">
        <v>11</v>
      </c>
      <c r="X657">
        <v>11</v>
      </c>
      <c r="Y657">
        <v>0</v>
      </c>
      <c r="Z657">
        <v>11</v>
      </c>
      <c r="AA657" t="s">
        <v>33</v>
      </c>
    </row>
    <row r="658" spans="1:27" x14ac:dyDescent="0.25">
      <c r="A658" t="s">
        <v>2034</v>
      </c>
      <c r="C658" t="s">
        <v>2035</v>
      </c>
      <c r="D658" t="s">
        <v>2036</v>
      </c>
      <c r="E658" t="s">
        <v>2037</v>
      </c>
      <c r="F658" t="s">
        <v>85</v>
      </c>
      <c r="G658" t="s">
        <v>38</v>
      </c>
      <c r="H658" t="s">
        <v>32</v>
      </c>
      <c r="I658">
        <v>3.11</v>
      </c>
      <c r="J658">
        <v>0</v>
      </c>
      <c r="K658">
        <v>3</v>
      </c>
      <c r="L658">
        <v>3</v>
      </c>
      <c r="M658">
        <v>0</v>
      </c>
      <c r="N658">
        <v>3</v>
      </c>
      <c r="O658" s="1">
        <v>42807</v>
      </c>
      <c r="P658" s="1">
        <v>43847</v>
      </c>
      <c r="Q658" s="1">
        <v>43847</v>
      </c>
      <c r="S658">
        <v>3</v>
      </c>
      <c r="T658">
        <v>3</v>
      </c>
      <c r="U658">
        <v>3</v>
      </c>
      <c r="V658">
        <v>3</v>
      </c>
      <c r="W658">
        <v>0</v>
      </c>
      <c r="X658">
        <v>0</v>
      </c>
      <c r="Y658">
        <v>0</v>
      </c>
      <c r="Z658">
        <v>0</v>
      </c>
      <c r="AA658" t="s">
        <v>103</v>
      </c>
    </row>
    <row r="659" spans="1:27" x14ac:dyDescent="0.25">
      <c r="A659" t="s">
        <v>2034</v>
      </c>
      <c r="C659" t="s">
        <v>2038</v>
      </c>
      <c r="D659" t="s">
        <v>2039</v>
      </c>
      <c r="E659" t="s">
        <v>2040</v>
      </c>
      <c r="F659" t="s">
        <v>85</v>
      </c>
      <c r="G659" t="s">
        <v>38</v>
      </c>
      <c r="H659" t="s">
        <v>32</v>
      </c>
      <c r="I659">
        <v>296</v>
      </c>
      <c r="J659">
        <v>0</v>
      </c>
      <c r="K659">
        <v>1</v>
      </c>
      <c r="L659">
        <v>1</v>
      </c>
      <c r="M659">
        <v>0</v>
      </c>
      <c r="N659">
        <v>1</v>
      </c>
      <c r="O659" s="1">
        <v>43727</v>
      </c>
      <c r="S659">
        <v>0</v>
      </c>
      <c r="T659">
        <v>0</v>
      </c>
      <c r="U659">
        <v>0</v>
      </c>
      <c r="V659">
        <v>0</v>
      </c>
      <c r="W659">
        <v>1</v>
      </c>
      <c r="X659">
        <v>1</v>
      </c>
      <c r="Y659">
        <v>0</v>
      </c>
      <c r="Z659">
        <v>1</v>
      </c>
      <c r="AA659" t="s">
        <v>33</v>
      </c>
    </row>
    <row r="660" spans="1:27" x14ac:dyDescent="0.25">
      <c r="A660" t="s">
        <v>2041</v>
      </c>
      <c r="B660" t="s">
        <v>2042</v>
      </c>
      <c r="C660" t="s">
        <v>2043</v>
      </c>
      <c r="D660" t="s">
        <v>2044</v>
      </c>
      <c r="E660" t="s">
        <v>2045</v>
      </c>
      <c r="F660" t="s">
        <v>31</v>
      </c>
      <c r="G660" t="s">
        <v>32</v>
      </c>
      <c r="H660" t="s">
        <v>32</v>
      </c>
      <c r="I660">
        <v>56.8</v>
      </c>
      <c r="J660">
        <v>0</v>
      </c>
      <c r="K660">
        <v>9</v>
      </c>
      <c r="L660">
        <v>9</v>
      </c>
      <c r="M660">
        <v>0</v>
      </c>
      <c r="N660">
        <v>9</v>
      </c>
      <c r="O660" s="1">
        <v>42765</v>
      </c>
      <c r="S660">
        <v>0</v>
      </c>
      <c r="T660">
        <v>0</v>
      </c>
      <c r="U660">
        <v>0</v>
      </c>
      <c r="V660">
        <v>0</v>
      </c>
      <c r="W660">
        <v>0</v>
      </c>
      <c r="X660">
        <v>0</v>
      </c>
      <c r="Y660">
        <v>0</v>
      </c>
      <c r="Z660">
        <v>0</v>
      </c>
      <c r="AA660" t="s">
        <v>33</v>
      </c>
    </row>
    <row r="661" spans="1:27" x14ac:dyDescent="0.25">
      <c r="A661" t="s">
        <v>2041</v>
      </c>
      <c r="C661" t="s">
        <v>2046</v>
      </c>
      <c r="D661" t="s">
        <v>2047</v>
      </c>
      <c r="E661" t="s">
        <v>2048</v>
      </c>
      <c r="F661" t="s">
        <v>85</v>
      </c>
      <c r="G661" t="s">
        <v>38</v>
      </c>
      <c r="H661" t="s">
        <v>32</v>
      </c>
      <c r="I661">
        <v>19.02</v>
      </c>
      <c r="J661">
        <v>0</v>
      </c>
      <c r="K661">
        <v>1</v>
      </c>
      <c r="L661">
        <v>1</v>
      </c>
      <c r="M661">
        <v>0</v>
      </c>
      <c r="N661">
        <v>1</v>
      </c>
      <c r="O661" s="1">
        <v>42646</v>
      </c>
      <c r="P661" s="1">
        <v>43070</v>
      </c>
      <c r="S661">
        <v>0</v>
      </c>
      <c r="T661">
        <v>0</v>
      </c>
      <c r="U661">
        <v>0</v>
      </c>
      <c r="V661">
        <v>0</v>
      </c>
      <c r="W661">
        <v>1</v>
      </c>
      <c r="X661">
        <v>1</v>
      </c>
      <c r="Y661">
        <v>1</v>
      </c>
      <c r="Z661">
        <v>0</v>
      </c>
      <c r="AA661" t="s">
        <v>39</v>
      </c>
    </row>
    <row r="662" spans="1:27" x14ac:dyDescent="0.25">
      <c r="A662" t="s">
        <v>2041</v>
      </c>
      <c r="C662" t="s">
        <v>2049</v>
      </c>
      <c r="D662" t="s">
        <v>2050</v>
      </c>
      <c r="E662" t="s">
        <v>2051</v>
      </c>
      <c r="F662" t="s">
        <v>31</v>
      </c>
      <c r="G662" t="s">
        <v>32</v>
      </c>
      <c r="H662" t="s">
        <v>38</v>
      </c>
      <c r="I662">
        <v>20.38</v>
      </c>
      <c r="J662">
        <v>0</v>
      </c>
      <c r="K662">
        <v>2</v>
      </c>
      <c r="L662">
        <v>2</v>
      </c>
      <c r="M662">
        <v>0</v>
      </c>
      <c r="N662">
        <v>2</v>
      </c>
      <c r="O662" s="1">
        <v>42780</v>
      </c>
      <c r="S662">
        <v>0</v>
      </c>
      <c r="T662">
        <v>0</v>
      </c>
      <c r="U662">
        <v>0</v>
      </c>
      <c r="V662">
        <v>0</v>
      </c>
      <c r="W662">
        <v>0</v>
      </c>
      <c r="X662">
        <v>0</v>
      </c>
      <c r="Y662">
        <v>0</v>
      </c>
      <c r="Z662">
        <v>0</v>
      </c>
      <c r="AA662" t="s">
        <v>33</v>
      </c>
    </row>
    <row r="663" spans="1:27" x14ac:dyDescent="0.25">
      <c r="A663" t="s">
        <v>2041</v>
      </c>
      <c r="C663" t="s">
        <v>2052</v>
      </c>
      <c r="D663" t="s">
        <v>2053</v>
      </c>
      <c r="E663" t="s">
        <v>2054</v>
      </c>
      <c r="F663" t="s">
        <v>46</v>
      </c>
      <c r="G663" t="s">
        <v>38</v>
      </c>
      <c r="H663" t="s">
        <v>32</v>
      </c>
      <c r="I663">
        <v>8.4499999999999993</v>
      </c>
      <c r="J663">
        <v>0</v>
      </c>
      <c r="K663">
        <v>2</v>
      </c>
      <c r="L663">
        <v>2</v>
      </c>
      <c r="M663">
        <v>1</v>
      </c>
      <c r="N663">
        <v>1</v>
      </c>
      <c r="O663" s="1">
        <v>42810</v>
      </c>
      <c r="P663" s="1">
        <v>42856</v>
      </c>
      <c r="S663">
        <v>0</v>
      </c>
      <c r="T663">
        <v>0</v>
      </c>
      <c r="U663">
        <v>0</v>
      </c>
      <c r="V663">
        <v>0</v>
      </c>
      <c r="W663">
        <v>2</v>
      </c>
      <c r="X663">
        <v>1</v>
      </c>
      <c r="Y663">
        <v>2</v>
      </c>
      <c r="Z663">
        <v>0</v>
      </c>
      <c r="AA663" t="s">
        <v>39</v>
      </c>
    </row>
    <row r="664" spans="1:27" x14ac:dyDescent="0.25">
      <c r="A664" t="s">
        <v>2041</v>
      </c>
      <c r="C664" t="s">
        <v>2055</v>
      </c>
      <c r="D664" t="s">
        <v>2056</v>
      </c>
      <c r="E664" t="s">
        <v>2057</v>
      </c>
      <c r="F664" t="s">
        <v>31</v>
      </c>
      <c r="G664" t="s">
        <v>32</v>
      </c>
      <c r="H664" t="s">
        <v>32</v>
      </c>
      <c r="I664">
        <v>0</v>
      </c>
      <c r="J664">
        <v>0</v>
      </c>
      <c r="K664">
        <v>1</v>
      </c>
      <c r="L664">
        <v>1</v>
      </c>
      <c r="M664">
        <v>0</v>
      </c>
      <c r="N664">
        <v>1</v>
      </c>
      <c r="O664" s="1">
        <v>43168</v>
      </c>
      <c r="P664" s="1">
        <v>43727</v>
      </c>
      <c r="Q664" s="1">
        <v>43727</v>
      </c>
      <c r="S664">
        <v>1</v>
      </c>
      <c r="T664">
        <v>1</v>
      </c>
      <c r="U664">
        <v>1</v>
      </c>
      <c r="V664">
        <v>1</v>
      </c>
      <c r="W664">
        <v>0</v>
      </c>
      <c r="X664">
        <v>0</v>
      </c>
      <c r="Y664">
        <v>0</v>
      </c>
      <c r="Z664">
        <v>0</v>
      </c>
      <c r="AA664" t="s">
        <v>103</v>
      </c>
    </row>
    <row r="665" spans="1:27" x14ac:dyDescent="0.25">
      <c r="A665" t="s">
        <v>2041</v>
      </c>
      <c r="C665" t="s">
        <v>2058</v>
      </c>
      <c r="D665" t="s">
        <v>2056</v>
      </c>
      <c r="E665" t="s">
        <v>2059</v>
      </c>
      <c r="F665" t="s">
        <v>31</v>
      </c>
      <c r="G665" t="s">
        <v>32</v>
      </c>
      <c r="H665" t="s">
        <v>32</v>
      </c>
      <c r="I665">
        <v>708</v>
      </c>
      <c r="J665">
        <v>0</v>
      </c>
      <c r="K665">
        <v>1</v>
      </c>
      <c r="L665">
        <v>1</v>
      </c>
      <c r="M665">
        <v>0</v>
      </c>
      <c r="N665">
        <v>1</v>
      </c>
      <c r="O665" s="1">
        <v>43174</v>
      </c>
      <c r="S665">
        <v>0</v>
      </c>
      <c r="T665">
        <v>0</v>
      </c>
      <c r="U665">
        <v>0</v>
      </c>
      <c r="V665">
        <v>0</v>
      </c>
      <c r="W665">
        <v>1</v>
      </c>
      <c r="X665">
        <v>1</v>
      </c>
      <c r="Y665">
        <v>0</v>
      </c>
      <c r="Z665">
        <v>1</v>
      </c>
      <c r="AA665" t="s">
        <v>33</v>
      </c>
    </row>
    <row r="666" spans="1:27" x14ac:dyDescent="0.25">
      <c r="A666" t="s">
        <v>2041</v>
      </c>
      <c r="C666" t="s">
        <v>2060</v>
      </c>
      <c r="D666" t="s">
        <v>2047</v>
      </c>
      <c r="E666" t="s">
        <v>2061</v>
      </c>
      <c r="F666" t="s">
        <v>31</v>
      </c>
      <c r="G666" t="s">
        <v>38</v>
      </c>
      <c r="H666" t="s">
        <v>32</v>
      </c>
      <c r="I666">
        <v>3848</v>
      </c>
      <c r="J666">
        <v>0</v>
      </c>
      <c r="K666">
        <v>7</v>
      </c>
      <c r="L666">
        <v>7</v>
      </c>
      <c r="M666">
        <v>0</v>
      </c>
      <c r="N666">
        <v>7</v>
      </c>
      <c r="O666" s="1">
        <v>43222</v>
      </c>
      <c r="S666">
        <v>0</v>
      </c>
      <c r="T666">
        <v>0</v>
      </c>
      <c r="U666">
        <v>0</v>
      </c>
      <c r="V666">
        <v>0</v>
      </c>
      <c r="W666">
        <v>7</v>
      </c>
      <c r="X666">
        <v>7</v>
      </c>
      <c r="Y666">
        <v>0</v>
      </c>
      <c r="Z666">
        <v>7</v>
      </c>
      <c r="AA666" t="s">
        <v>33</v>
      </c>
    </row>
    <row r="667" spans="1:27" x14ac:dyDescent="0.25">
      <c r="A667" t="s">
        <v>2041</v>
      </c>
      <c r="C667" t="s">
        <v>2062</v>
      </c>
      <c r="D667" t="s">
        <v>2063</v>
      </c>
      <c r="E667" t="s">
        <v>2064</v>
      </c>
      <c r="F667" t="s">
        <v>31</v>
      </c>
      <c r="G667" t="s">
        <v>32</v>
      </c>
      <c r="H667" t="s">
        <v>32</v>
      </c>
      <c r="I667">
        <v>1585</v>
      </c>
      <c r="J667">
        <v>0</v>
      </c>
      <c r="K667">
        <v>3</v>
      </c>
      <c r="L667">
        <v>3</v>
      </c>
      <c r="M667">
        <v>0</v>
      </c>
      <c r="N667">
        <v>3</v>
      </c>
      <c r="O667" s="1">
        <v>43503</v>
      </c>
      <c r="P667" s="1">
        <v>43833</v>
      </c>
      <c r="Q667" s="1">
        <v>43833</v>
      </c>
      <c r="S667">
        <v>3</v>
      </c>
      <c r="T667">
        <v>3</v>
      </c>
      <c r="U667">
        <v>3</v>
      </c>
      <c r="V667">
        <v>3</v>
      </c>
      <c r="W667">
        <v>0</v>
      </c>
      <c r="X667">
        <v>0</v>
      </c>
      <c r="Y667">
        <v>0</v>
      </c>
      <c r="Z667">
        <v>0</v>
      </c>
      <c r="AA667" t="s">
        <v>103</v>
      </c>
    </row>
    <row r="668" spans="1:27" x14ac:dyDescent="0.25">
      <c r="A668" t="s">
        <v>2041</v>
      </c>
      <c r="C668" t="s">
        <v>2065</v>
      </c>
      <c r="D668" t="s">
        <v>2066</v>
      </c>
      <c r="E668" t="s">
        <v>2067</v>
      </c>
      <c r="F668" t="s">
        <v>31</v>
      </c>
      <c r="G668" t="s">
        <v>38</v>
      </c>
      <c r="H668" t="s">
        <v>32</v>
      </c>
      <c r="I668">
        <v>3664</v>
      </c>
      <c r="J668">
        <v>0</v>
      </c>
      <c r="K668">
        <v>1</v>
      </c>
      <c r="L668">
        <v>1</v>
      </c>
      <c r="M668">
        <v>0</v>
      </c>
      <c r="N668">
        <v>1</v>
      </c>
      <c r="O668" s="1">
        <v>43608</v>
      </c>
      <c r="S668">
        <v>0</v>
      </c>
      <c r="T668">
        <v>0</v>
      </c>
      <c r="U668">
        <v>0</v>
      </c>
      <c r="V668">
        <v>0</v>
      </c>
      <c r="W668">
        <v>1</v>
      </c>
      <c r="X668">
        <v>1</v>
      </c>
      <c r="Y668">
        <v>0</v>
      </c>
      <c r="Z668">
        <v>1</v>
      </c>
      <c r="AA668" t="s">
        <v>33</v>
      </c>
    </row>
    <row r="669" spans="1:27" x14ac:dyDescent="0.25">
      <c r="A669" t="s">
        <v>2041</v>
      </c>
      <c r="C669" t="s">
        <v>2068</v>
      </c>
      <c r="D669" t="s">
        <v>2069</v>
      </c>
      <c r="E669" t="s">
        <v>2070</v>
      </c>
      <c r="F669" t="s">
        <v>162</v>
      </c>
      <c r="G669" t="s">
        <v>38</v>
      </c>
      <c r="H669" t="s">
        <v>32</v>
      </c>
      <c r="I669">
        <v>1305</v>
      </c>
      <c r="J669">
        <v>0</v>
      </c>
      <c r="K669">
        <v>1</v>
      </c>
      <c r="L669">
        <v>1</v>
      </c>
      <c r="M669">
        <v>0</v>
      </c>
      <c r="N669">
        <v>1</v>
      </c>
      <c r="O669" s="1">
        <v>43636</v>
      </c>
      <c r="P669" s="1">
        <v>43140</v>
      </c>
      <c r="S669">
        <v>0</v>
      </c>
      <c r="T669">
        <v>0</v>
      </c>
      <c r="U669">
        <v>0</v>
      </c>
      <c r="V669">
        <v>0</v>
      </c>
      <c r="W669">
        <v>1</v>
      </c>
      <c r="X669">
        <v>1</v>
      </c>
      <c r="Y669">
        <v>1</v>
      </c>
      <c r="Z669">
        <v>0</v>
      </c>
      <c r="AA669" t="s">
        <v>39</v>
      </c>
    </row>
    <row r="670" spans="1:27" x14ac:dyDescent="0.25">
      <c r="A670" t="s">
        <v>2041</v>
      </c>
      <c r="C670" t="s">
        <v>2071</v>
      </c>
      <c r="D670" t="s">
        <v>2072</v>
      </c>
      <c r="E670" t="s">
        <v>2073</v>
      </c>
      <c r="F670" t="s">
        <v>85</v>
      </c>
      <c r="G670" t="s">
        <v>38</v>
      </c>
      <c r="H670" t="s">
        <v>32</v>
      </c>
      <c r="I670">
        <v>2887</v>
      </c>
      <c r="J670">
        <v>0</v>
      </c>
      <c r="K670">
        <v>1</v>
      </c>
      <c r="L670">
        <v>1</v>
      </c>
      <c r="M670">
        <v>0</v>
      </c>
      <c r="N670">
        <v>1</v>
      </c>
      <c r="O670" s="1">
        <v>43724</v>
      </c>
      <c r="S670">
        <v>0</v>
      </c>
      <c r="T670">
        <v>0</v>
      </c>
      <c r="U670">
        <v>0</v>
      </c>
      <c r="V670">
        <v>0</v>
      </c>
      <c r="W670">
        <v>1</v>
      </c>
      <c r="X670">
        <v>1</v>
      </c>
      <c r="Y670">
        <v>0</v>
      </c>
      <c r="Z670">
        <v>1</v>
      </c>
      <c r="AA670" t="s">
        <v>33</v>
      </c>
    </row>
    <row r="671" spans="1:27" x14ac:dyDescent="0.25">
      <c r="A671" t="s">
        <v>2074</v>
      </c>
      <c r="B671" t="s">
        <v>2075</v>
      </c>
      <c r="C671" t="s">
        <v>2076</v>
      </c>
      <c r="D671" t="s">
        <v>2077</v>
      </c>
      <c r="E671" t="s">
        <v>2078</v>
      </c>
      <c r="F671" t="s">
        <v>31</v>
      </c>
      <c r="G671" t="s">
        <v>32</v>
      </c>
      <c r="H671" t="s">
        <v>32</v>
      </c>
      <c r="I671">
        <v>0</v>
      </c>
      <c r="J671">
        <v>0</v>
      </c>
      <c r="K671">
        <v>5</v>
      </c>
      <c r="L671">
        <v>5</v>
      </c>
      <c r="M671">
        <v>0</v>
      </c>
      <c r="N671">
        <v>5</v>
      </c>
      <c r="O671" s="1">
        <v>43252</v>
      </c>
      <c r="P671" s="1">
        <v>43314</v>
      </c>
      <c r="S671">
        <v>2</v>
      </c>
      <c r="T671">
        <v>2</v>
      </c>
      <c r="U671">
        <v>2</v>
      </c>
      <c r="V671">
        <v>2</v>
      </c>
      <c r="W671">
        <v>3</v>
      </c>
      <c r="X671">
        <v>3</v>
      </c>
      <c r="Y671">
        <v>3</v>
      </c>
      <c r="Z671">
        <v>0</v>
      </c>
      <c r="AA671" t="s">
        <v>39</v>
      </c>
    </row>
    <row r="672" spans="1:27" x14ac:dyDescent="0.25">
      <c r="A672" t="s">
        <v>2074</v>
      </c>
      <c r="C672" t="s">
        <v>2079</v>
      </c>
      <c r="D672" t="s">
        <v>2080</v>
      </c>
      <c r="E672" t="s">
        <v>2081</v>
      </c>
      <c r="F672" t="s">
        <v>31</v>
      </c>
      <c r="G672" t="s">
        <v>38</v>
      </c>
      <c r="H672" t="s">
        <v>32</v>
      </c>
      <c r="I672">
        <v>535</v>
      </c>
      <c r="J672">
        <v>0</v>
      </c>
      <c r="K672">
        <v>1</v>
      </c>
      <c r="L672">
        <v>1</v>
      </c>
      <c r="M672">
        <v>1</v>
      </c>
      <c r="N672">
        <v>0</v>
      </c>
      <c r="O672" s="1">
        <v>43712</v>
      </c>
      <c r="S672">
        <v>0</v>
      </c>
      <c r="T672">
        <v>0</v>
      </c>
      <c r="U672">
        <v>0</v>
      </c>
      <c r="V672">
        <v>0</v>
      </c>
      <c r="W672">
        <v>1</v>
      </c>
      <c r="X672">
        <v>0</v>
      </c>
      <c r="Y672">
        <v>0</v>
      </c>
      <c r="Z672">
        <v>1</v>
      </c>
      <c r="AA672" t="s">
        <v>33</v>
      </c>
    </row>
    <row r="673" spans="1:27" x14ac:dyDescent="0.25">
      <c r="A673" t="s">
        <v>2074</v>
      </c>
      <c r="C673" t="s">
        <v>2082</v>
      </c>
      <c r="D673" t="s">
        <v>2083</v>
      </c>
      <c r="E673" t="s">
        <v>2084</v>
      </c>
      <c r="F673" t="s">
        <v>46</v>
      </c>
      <c r="G673" t="s">
        <v>38</v>
      </c>
      <c r="H673" t="s">
        <v>32</v>
      </c>
      <c r="I673">
        <v>1054</v>
      </c>
      <c r="J673">
        <v>0</v>
      </c>
      <c r="K673">
        <v>1</v>
      </c>
      <c r="L673">
        <v>1</v>
      </c>
      <c r="M673">
        <v>2</v>
      </c>
      <c r="N673">
        <v>-1</v>
      </c>
      <c r="O673" s="1">
        <v>43725</v>
      </c>
      <c r="S673">
        <v>0</v>
      </c>
      <c r="T673">
        <v>0</v>
      </c>
      <c r="U673">
        <v>0</v>
      </c>
      <c r="V673">
        <v>0</v>
      </c>
      <c r="W673">
        <v>1</v>
      </c>
      <c r="X673">
        <v>-1</v>
      </c>
      <c r="Y673">
        <v>0</v>
      </c>
      <c r="Z673">
        <v>1</v>
      </c>
      <c r="AA673" t="s">
        <v>33</v>
      </c>
    </row>
    <row r="674" spans="1:27" x14ac:dyDescent="0.25">
      <c r="A674" t="s">
        <v>2074</v>
      </c>
      <c r="C674" t="s">
        <v>2085</v>
      </c>
      <c r="D674" t="s">
        <v>2086</v>
      </c>
      <c r="E674" t="s">
        <v>2087</v>
      </c>
      <c r="F674" t="s">
        <v>85</v>
      </c>
      <c r="G674" t="s">
        <v>38</v>
      </c>
      <c r="H674" t="s">
        <v>32</v>
      </c>
      <c r="I674">
        <v>781</v>
      </c>
      <c r="J674">
        <v>0</v>
      </c>
      <c r="K674">
        <v>1</v>
      </c>
      <c r="L674">
        <v>1</v>
      </c>
      <c r="M674">
        <v>0</v>
      </c>
      <c r="N674">
        <v>1</v>
      </c>
      <c r="O674" s="1">
        <v>43846</v>
      </c>
      <c r="S674">
        <v>0</v>
      </c>
      <c r="T674">
        <v>0</v>
      </c>
      <c r="U674">
        <v>0</v>
      </c>
      <c r="V674">
        <v>0</v>
      </c>
      <c r="W674">
        <v>1</v>
      </c>
      <c r="X674">
        <v>1</v>
      </c>
      <c r="Y674">
        <v>0</v>
      </c>
      <c r="Z674">
        <v>1</v>
      </c>
      <c r="AA674" t="s">
        <v>33</v>
      </c>
    </row>
    <row r="675" spans="1:27" x14ac:dyDescent="0.25">
      <c r="A675" t="s">
        <v>2088</v>
      </c>
      <c r="B675">
        <v>1</v>
      </c>
      <c r="C675" t="s">
        <v>2089</v>
      </c>
      <c r="D675" t="s">
        <v>2090</v>
      </c>
      <c r="E675" t="s">
        <v>2091</v>
      </c>
      <c r="F675" t="s">
        <v>85</v>
      </c>
      <c r="G675" t="s">
        <v>38</v>
      </c>
      <c r="H675" t="s">
        <v>32</v>
      </c>
      <c r="I675">
        <v>0</v>
      </c>
      <c r="J675">
        <v>0</v>
      </c>
      <c r="K675">
        <v>5</v>
      </c>
      <c r="L675">
        <v>5</v>
      </c>
      <c r="M675">
        <v>0</v>
      </c>
      <c r="N675">
        <v>5</v>
      </c>
      <c r="O675" s="1">
        <v>38971</v>
      </c>
      <c r="P675" s="1">
        <v>40057</v>
      </c>
      <c r="S675">
        <v>0</v>
      </c>
      <c r="T675">
        <v>0</v>
      </c>
      <c r="U675">
        <v>0</v>
      </c>
      <c r="V675">
        <v>0</v>
      </c>
      <c r="W675">
        <v>5</v>
      </c>
      <c r="X675">
        <v>5</v>
      </c>
      <c r="Y675">
        <v>1</v>
      </c>
      <c r="Z675">
        <v>4</v>
      </c>
      <c r="AA675" t="s">
        <v>39</v>
      </c>
    </row>
    <row r="676" spans="1:27" x14ac:dyDescent="0.25">
      <c r="A676" t="s">
        <v>2088</v>
      </c>
      <c r="B676">
        <v>3</v>
      </c>
      <c r="C676" t="s">
        <v>2092</v>
      </c>
      <c r="D676" t="s">
        <v>2093</v>
      </c>
      <c r="E676" t="s">
        <v>2094</v>
      </c>
      <c r="F676" t="s">
        <v>31</v>
      </c>
      <c r="G676" t="s">
        <v>38</v>
      </c>
      <c r="H676" t="s">
        <v>32</v>
      </c>
      <c r="I676">
        <v>0.43</v>
      </c>
      <c r="J676">
        <v>0</v>
      </c>
      <c r="K676">
        <v>2</v>
      </c>
      <c r="L676">
        <v>2</v>
      </c>
      <c r="M676">
        <v>2</v>
      </c>
      <c r="N676">
        <v>0</v>
      </c>
      <c r="O676" s="1">
        <v>42170</v>
      </c>
      <c r="P676" s="1">
        <v>42419</v>
      </c>
      <c r="S676">
        <v>1</v>
      </c>
      <c r="T676">
        <v>-1</v>
      </c>
      <c r="U676">
        <v>0</v>
      </c>
      <c r="V676">
        <v>0</v>
      </c>
      <c r="W676">
        <v>1</v>
      </c>
      <c r="X676">
        <v>1</v>
      </c>
      <c r="Y676">
        <v>0</v>
      </c>
      <c r="Z676">
        <v>1</v>
      </c>
      <c r="AA676" t="s">
        <v>39</v>
      </c>
    </row>
    <row r="677" spans="1:27" x14ac:dyDescent="0.25">
      <c r="A677" t="s">
        <v>2095</v>
      </c>
      <c r="B677">
        <v>1</v>
      </c>
      <c r="C677" t="s">
        <v>2096</v>
      </c>
      <c r="D677" t="s">
        <v>2097</v>
      </c>
      <c r="E677" t="s">
        <v>2098</v>
      </c>
      <c r="F677" t="s">
        <v>31</v>
      </c>
      <c r="G677" t="s">
        <v>32</v>
      </c>
      <c r="H677" t="s">
        <v>38</v>
      </c>
      <c r="I677">
        <v>0.1</v>
      </c>
      <c r="J677">
        <v>0</v>
      </c>
      <c r="K677">
        <v>1</v>
      </c>
      <c r="L677">
        <v>1</v>
      </c>
      <c r="M677">
        <v>0</v>
      </c>
      <c r="N677">
        <v>1</v>
      </c>
      <c r="O677" s="1">
        <v>42152</v>
      </c>
      <c r="P677" s="1">
        <v>42440</v>
      </c>
      <c r="S677">
        <v>0</v>
      </c>
      <c r="T677">
        <v>0</v>
      </c>
      <c r="U677">
        <v>0</v>
      </c>
      <c r="V677">
        <v>0</v>
      </c>
      <c r="W677">
        <v>1</v>
      </c>
      <c r="X677">
        <v>1</v>
      </c>
      <c r="Y677">
        <v>1</v>
      </c>
      <c r="Z677">
        <v>0</v>
      </c>
      <c r="AA677" t="s">
        <v>39</v>
      </c>
    </row>
    <row r="678" spans="1:27" x14ac:dyDescent="0.25">
      <c r="A678" t="s">
        <v>2095</v>
      </c>
      <c r="B678">
        <v>4</v>
      </c>
      <c r="C678" t="s">
        <v>2099</v>
      </c>
      <c r="D678" t="s">
        <v>2100</v>
      </c>
      <c r="E678" t="s">
        <v>2101</v>
      </c>
      <c r="F678" t="s">
        <v>85</v>
      </c>
      <c r="G678" t="s">
        <v>38</v>
      </c>
      <c r="H678" t="s">
        <v>32</v>
      </c>
      <c r="I678">
        <v>0.13</v>
      </c>
      <c r="J678">
        <v>0</v>
      </c>
      <c r="K678">
        <v>2</v>
      </c>
      <c r="L678">
        <v>2</v>
      </c>
      <c r="M678">
        <v>0</v>
      </c>
      <c r="N678">
        <v>2</v>
      </c>
      <c r="O678" s="1">
        <v>42272</v>
      </c>
      <c r="P678" s="1">
        <v>42409</v>
      </c>
      <c r="S678">
        <v>0</v>
      </c>
      <c r="T678">
        <v>0</v>
      </c>
      <c r="U678">
        <v>0</v>
      </c>
      <c r="V678">
        <v>0</v>
      </c>
      <c r="W678">
        <v>2</v>
      </c>
      <c r="X678">
        <v>2</v>
      </c>
      <c r="Y678">
        <v>2</v>
      </c>
      <c r="Z678">
        <v>0</v>
      </c>
      <c r="AA678" t="s">
        <v>39</v>
      </c>
    </row>
    <row r="679" spans="1:27" x14ac:dyDescent="0.25">
      <c r="A679" t="s">
        <v>2095</v>
      </c>
      <c r="B679">
        <v>5</v>
      </c>
      <c r="C679" t="s">
        <v>2102</v>
      </c>
      <c r="D679" t="s">
        <v>2103</v>
      </c>
      <c r="E679" t="s">
        <v>2104</v>
      </c>
      <c r="F679" t="s">
        <v>31</v>
      </c>
      <c r="G679" t="s">
        <v>38</v>
      </c>
      <c r="H679" t="s">
        <v>32</v>
      </c>
      <c r="I679">
        <v>0.02</v>
      </c>
      <c r="J679">
        <v>0</v>
      </c>
      <c r="K679">
        <v>1</v>
      </c>
      <c r="L679">
        <v>1</v>
      </c>
      <c r="M679">
        <v>0</v>
      </c>
      <c r="N679">
        <v>1</v>
      </c>
      <c r="O679" s="1">
        <v>42269</v>
      </c>
      <c r="P679" s="1">
        <v>42440</v>
      </c>
      <c r="S679">
        <v>0</v>
      </c>
      <c r="T679">
        <v>0</v>
      </c>
      <c r="U679">
        <v>0</v>
      </c>
      <c r="V679">
        <v>0</v>
      </c>
      <c r="W679">
        <v>1</v>
      </c>
      <c r="X679">
        <v>1</v>
      </c>
      <c r="Y679">
        <v>1</v>
      </c>
      <c r="Z679">
        <v>0</v>
      </c>
      <c r="AA679" t="s">
        <v>39</v>
      </c>
    </row>
    <row r="680" spans="1:27" x14ac:dyDescent="0.25">
      <c r="A680" t="s">
        <v>2095</v>
      </c>
      <c r="B680">
        <v>39</v>
      </c>
      <c r="C680" t="s">
        <v>2105</v>
      </c>
      <c r="D680" t="s">
        <v>2106</v>
      </c>
      <c r="E680" t="s">
        <v>2107</v>
      </c>
      <c r="F680" t="s">
        <v>31</v>
      </c>
      <c r="G680" t="s">
        <v>32</v>
      </c>
      <c r="H680" t="s">
        <v>38</v>
      </c>
      <c r="I680">
        <v>0.05</v>
      </c>
      <c r="J680">
        <v>0</v>
      </c>
      <c r="K680">
        <v>1</v>
      </c>
      <c r="L680">
        <v>1</v>
      </c>
      <c r="M680">
        <v>0</v>
      </c>
      <c r="N680">
        <v>1</v>
      </c>
      <c r="O680" s="1">
        <v>41991</v>
      </c>
      <c r="P680" s="1">
        <v>43040</v>
      </c>
      <c r="S680">
        <v>0</v>
      </c>
      <c r="T680">
        <v>0</v>
      </c>
      <c r="U680">
        <v>0</v>
      </c>
      <c r="V680">
        <v>0</v>
      </c>
      <c r="W680">
        <v>1</v>
      </c>
      <c r="X680">
        <v>1</v>
      </c>
      <c r="Y680">
        <v>1</v>
      </c>
      <c r="Z680">
        <v>0</v>
      </c>
      <c r="AA680" t="s">
        <v>39</v>
      </c>
    </row>
    <row r="681" spans="1:27" x14ac:dyDescent="0.25">
      <c r="A681" t="s">
        <v>2095</v>
      </c>
      <c r="B681" t="s">
        <v>2108</v>
      </c>
      <c r="C681" t="s">
        <v>2109</v>
      </c>
      <c r="D681" t="s">
        <v>2110</v>
      </c>
      <c r="E681" t="s">
        <v>2111</v>
      </c>
      <c r="F681" t="s">
        <v>31</v>
      </c>
      <c r="G681" t="s">
        <v>32</v>
      </c>
      <c r="H681" t="s">
        <v>32</v>
      </c>
      <c r="I681">
        <v>5663</v>
      </c>
      <c r="J681">
        <v>0</v>
      </c>
      <c r="K681">
        <v>9</v>
      </c>
      <c r="L681">
        <v>9</v>
      </c>
      <c r="M681">
        <v>0</v>
      </c>
      <c r="N681">
        <v>9</v>
      </c>
      <c r="O681" s="1">
        <v>43776</v>
      </c>
      <c r="S681">
        <v>0</v>
      </c>
      <c r="T681">
        <v>0</v>
      </c>
      <c r="U681">
        <v>0</v>
      </c>
      <c r="V681">
        <v>0</v>
      </c>
      <c r="W681">
        <v>9</v>
      </c>
      <c r="X681">
        <v>9</v>
      </c>
      <c r="Y681">
        <v>0</v>
      </c>
      <c r="Z681">
        <v>9</v>
      </c>
      <c r="AA681" t="s">
        <v>33</v>
      </c>
    </row>
    <row r="682" spans="1:27" x14ac:dyDescent="0.25">
      <c r="A682" t="s">
        <v>2095</v>
      </c>
      <c r="C682" t="s">
        <v>2112</v>
      </c>
      <c r="D682" t="s">
        <v>2113</v>
      </c>
      <c r="E682" t="s">
        <v>2114</v>
      </c>
      <c r="F682" t="s">
        <v>31</v>
      </c>
      <c r="G682" t="s">
        <v>38</v>
      </c>
      <c r="H682" t="s">
        <v>32</v>
      </c>
      <c r="I682">
        <v>4.68</v>
      </c>
      <c r="J682">
        <v>0</v>
      </c>
      <c r="K682">
        <v>1</v>
      </c>
      <c r="L682">
        <v>1</v>
      </c>
      <c r="M682">
        <v>0</v>
      </c>
      <c r="N682">
        <v>1</v>
      </c>
      <c r="O682" s="1">
        <v>42639</v>
      </c>
      <c r="P682" s="1">
        <v>42816</v>
      </c>
      <c r="S682">
        <v>0</v>
      </c>
      <c r="T682">
        <v>0</v>
      </c>
      <c r="U682">
        <v>0</v>
      </c>
      <c r="V682">
        <v>0</v>
      </c>
      <c r="W682">
        <v>1</v>
      </c>
      <c r="X682">
        <v>1</v>
      </c>
      <c r="Y682">
        <v>1</v>
      </c>
      <c r="Z682">
        <v>0</v>
      </c>
      <c r="AA682" t="s">
        <v>39</v>
      </c>
    </row>
    <row r="683" spans="1:27" x14ac:dyDescent="0.25">
      <c r="A683" t="s">
        <v>2095</v>
      </c>
      <c r="C683" t="s">
        <v>2115</v>
      </c>
      <c r="D683" t="s">
        <v>2116</v>
      </c>
      <c r="E683" t="s">
        <v>2117</v>
      </c>
      <c r="F683" t="s">
        <v>31</v>
      </c>
      <c r="G683" t="s">
        <v>38</v>
      </c>
      <c r="H683" t="s">
        <v>32</v>
      </c>
      <c r="I683">
        <v>43.83</v>
      </c>
      <c r="J683">
        <v>0</v>
      </c>
      <c r="K683">
        <v>8</v>
      </c>
      <c r="L683">
        <v>8</v>
      </c>
      <c r="M683">
        <v>0</v>
      </c>
      <c r="N683">
        <v>8</v>
      </c>
      <c r="O683" s="1">
        <v>42678</v>
      </c>
      <c r="P683" s="1">
        <v>43865</v>
      </c>
      <c r="S683">
        <v>0</v>
      </c>
      <c r="T683">
        <v>0</v>
      </c>
      <c r="U683">
        <v>0</v>
      </c>
      <c r="V683">
        <v>0</v>
      </c>
      <c r="W683">
        <v>8</v>
      </c>
      <c r="X683">
        <v>8</v>
      </c>
      <c r="Y683">
        <v>1</v>
      </c>
      <c r="Z683">
        <v>7</v>
      </c>
      <c r="AA683" t="s">
        <v>39</v>
      </c>
    </row>
    <row r="684" spans="1:27" x14ac:dyDescent="0.25">
      <c r="A684" t="s">
        <v>2095</v>
      </c>
      <c r="C684" t="s">
        <v>2118</v>
      </c>
      <c r="D684" t="s">
        <v>2119</v>
      </c>
      <c r="E684" t="s">
        <v>750</v>
      </c>
      <c r="F684" t="s">
        <v>31</v>
      </c>
      <c r="G684" t="s">
        <v>32</v>
      </c>
      <c r="H684" t="s">
        <v>32</v>
      </c>
      <c r="I684">
        <v>1449</v>
      </c>
      <c r="J684">
        <v>0</v>
      </c>
      <c r="K684">
        <v>2</v>
      </c>
      <c r="L684">
        <v>2</v>
      </c>
      <c r="M684">
        <v>0</v>
      </c>
      <c r="N684">
        <v>2</v>
      </c>
      <c r="O684" s="1">
        <v>43143</v>
      </c>
      <c r="P684" s="1">
        <v>43444</v>
      </c>
      <c r="S684">
        <v>0</v>
      </c>
      <c r="T684">
        <v>0</v>
      </c>
      <c r="U684">
        <v>0</v>
      </c>
      <c r="V684">
        <v>0</v>
      </c>
      <c r="W684">
        <v>2</v>
      </c>
      <c r="X684">
        <v>2</v>
      </c>
      <c r="Y684">
        <v>2</v>
      </c>
      <c r="Z684">
        <v>0</v>
      </c>
      <c r="AA684" t="s">
        <v>39</v>
      </c>
    </row>
    <row r="685" spans="1:27" x14ac:dyDescent="0.25">
      <c r="A685" t="s">
        <v>2095</v>
      </c>
      <c r="C685" t="s">
        <v>2120</v>
      </c>
      <c r="D685" t="s">
        <v>2121</v>
      </c>
      <c r="E685" t="s">
        <v>2122</v>
      </c>
      <c r="F685" t="s">
        <v>31</v>
      </c>
      <c r="G685" t="s">
        <v>32</v>
      </c>
      <c r="H685" t="s">
        <v>32</v>
      </c>
      <c r="I685">
        <v>2109</v>
      </c>
      <c r="J685">
        <v>0</v>
      </c>
      <c r="K685">
        <v>3</v>
      </c>
      <c r="L685">
        <v>3</v>
      </c>
      <c r="M685">
        <v>0</v>
      </c>
      <c r="N685">
        <v>3</v>
      </c>
      <c r="O685" s="1">
        <v>43259</v>
      </c>
      <c r="S685">
        <v>0</v>
      </c>
      <c r="T685">
        <v>0</v>
      </c>
      <c r="U685">
        <v>0</v>
      </c>
      <c r="V685">
        <v>0</v>
      </c>
      <c r="W685">
        <v>3</v>
      </c>
      <c r="X685">
        <v>3</v>
      </c>
      <c r="Y685">
        <v>0</v>
      </c>
      <c r="Z685">
        <v>3</v>
      </c>
      <c r="AA685" t="s">
        <v>33</v>
      </c>
    </row>
    <row r="686" spans="1:27" x14ac:dyDescent="0.25">
      <c r="A686" t="s">
        <v>2095</v>
      </c>
      <c r="C686" t="s">
        <v>2123</v>
      </c>
      <c r="D686" t="s">
        <v>2124</v>
      </c>
      <c r="E686" t="s">
        <v>2125</v>
      </c>
      <c r="F686" t="s">
        <v>85</v>
      </c>
      <c r="G686" t="s">
        <v>38</v>
      </c>
      <c r="H686" t="s">
        <v>32</v>
      </c>
      <c r="I686">
        <v>241</v>
      </c>
      <c r="J686">
        <v>0</v>
      </c>
      <c r="K686">
        <v>2</v>
      </c>
      <c r="L686">
        <v>2</v>
      </c>
      <c r="M686">
        <v>0</v>
      </c>
      <c r="N686">
        <v>2</v>
      </c>
      <c r="O686" s="1">
        <v>43298</v>
      </c>
      <c r="S686">
        <v>0</v>
      </c>
      <c r="T686">
        <v>0</v>
      </c>
      <c r="U686">
        <v>0</v>
      </c>
      <c r="V686">
        <v>0</v>
      </c>
      <c r="W686">
        <v>2</v>
      </c>
      <c r="X686">
        <v>2</v>
      </c>
      <c r="Y686">
        <v>0</v>
      </c>
      <c r="Z686">
        <v>2</v>
      </c>
      <c r="AA686" t="s">
        <v>33</v>
      </c>
    </row>
    <row r="687" spans="1:27" x14ac:dyDescent="0.25">
      <c r="A687" t="s">
        <v>2095</v>
      </c>
      <c r="C687" t="s">
        <v>2126</v>
      </c>
      <c r="D687" t="s">
        <v>2127</v>
      </c>
      <c r="E687" t="s">
        <v>2128</v>
      </c>
      <c r="F687" t="s">
        <v>31</v>
      </c>
      <c r="G687" t="s">
        <v>32</v>
      </c>
      <c r="H687" t="s">
        <v>32</v>
      </c>
      <c r="I687">
        <v>2466</v>
      </c>
      <c r="J687">
        <v>0</v>
      </c>
      <c r="K687">
        <v>5</v>
      </c>
      <c r="L687">
        <v>5</v>
      </c>
      <c r="M687">
        <v>0</v>
      </c>
      <c r="N687">
        <v>5</v>
      </c>
      <c r="O687" s="1">
        <v>43347</v>
      </c>
      <c r="S687">
        <v>0</v>
      </c>
      <c r="T687">
        <v>0</v>
      </c>
      <c r="U687">
        <v>0</v>
      </c>
      <c r="V687">
        <v>0</v>
      </c>
      <c r="W687">
        <v>5</v>
      </c>
      <c r="X687">
        <v>5</v>
      </c>
      <c r="Y687">
        <v>0</v>
      </c>
      <c r="Z687">
        <v>5</v>
      </c>
      <c r="AA687" t="s">
        <v>33</v>
      </c>
    </row>
    <row r="688" spans="1:27" x14ac:dyDescent="0.25">
      <c r="A688" t="s">
        <v>2095</v>
      </c>
      <c r="C688" t="s">
        <v>2129</v>
      </c>
      <c r="D688" t="s">
        <v>2130</v>
      </c>
      <c r="E688" t="s">
        <v>2131</v>
      </c>
      <c r="F688" t="s">
        <v>31</v>
      </c>
      <c r="G688" t="s">
        <v>32</v>
      </c>
      <c r="H688" t="s">
        <v>32</v>
      </c>
      <c r="I688">
        <v>899</v>
      </c>
      <c r="J688">
        <v>0</v>
      </c>
      <c r="K688">
        <v>2</v>
      </c>
      <c r="L688">
        <v>2</v>
      </c>
      <c r="M688">
        <v>0</v>
      </c>
      <c r="N688">
        <v>2</v>
      </c>
      <c r="O688" s="1">
        <v>43529</v>
      </c>
      <c r="P688" s="1">
        <v>43717</v>
      </c>
      <c r="S688">
        <v>0</v>
      </c>
      <c r="T688">
        <v>0</v>
      </c>
      <c r="U688">
        <v>0</v>
      </c>
      <c r="V688">
        <v>0</v>
      </c>
      <c r="W688">
        <v>2</v>
      </c>
      <c r="X688">
        <v>2</v>
      </c>
      <c r="Y688">
        <v>2</v>
      </c>
      <c r="Z688">
        <v>0</v>
      </c>
      <c r="AA688" t="s">
        <v>39</v>
      </c>
    </row>
    <row r="689" spans="1:27" x14ac:dyDescent="0.25">
      <c r="A689" t="s">
        <v>2095</v>
      </c>
      <c r="C689" t="s">
        <v>2132</v>
      </c>
      <c r="D689" t="s">
        <v>2133</v>
      </c>
      <c r="E689" t="s">
        <v>2134</v>
      </c>
      <c r="F689" t="s">
        <v>31</v>
      </c>
      <c r="G689" t="s">
        <v>32</v>
      </c>
      <c r="H689" t="s">
        <v>32</v>
      </c>
      <c r="I689">
        <v>7273</v>
      </c>
      <c r="J689">
        <v>0</v>
      </c>
      <c r="K689">
        <v>1</v>
      </c>
      <c r="L689">
        <v>1</v>
      </c>
      <c r="M689">
        <v>0</v>
      </c>
      <c r="N689">
        <v>1</v>
      </c>
      <c r="O689" s="1">
        <v>43573</v>
      </c>
      <c r="S689">
        <v>0</v>
      </c>
      <c r="T689">
        <v>0</v>
      </c>
      <c r="U689">
        <v>0</v>
      </c>
      <c r="V689">
        <v>0</v>
      </c>
      <c r="W689">
        <v>1</v>
      </c>
      <c r="X689">
        <v>1</v>
      </c>
      <c r="Y689">
        <v>0</v>
      </c>
      <c r="Z689">
        <v>1</v>
      </c>
      <c r="AA689" t="s">
        <v>33</v>
      </c>
    </row>
    <row r="690" spans="1:27" x14ac:dyDescent="0.25">
      <c r="A690" t="s">
        <v>2095</v>
      </c>
      <c r="C690" t="s">
        <v>2135</v>
      </c>
      <c r="D690" t="s">
        <v>2136</v>
      </c>
      <c r="E690" t="s">
        <v>2137</v>
      </c>
      <c r="F690" t="s">
        <v>31</v>
      </c>
      <c r="G690" t="s">
        <v>38</v>
      </c>
      <c r="H690" t="s">
        <v>32</v>
      </c>
      <c r="I690">
        <v>3177</v>
      </c>
      <c r="J690">
        <v>0</v>
      </c>
      <c r="K690">
        <v>4</v>
      </c>
      <c r="L690">
        <v>4</v>
      </c>
      <c r="M690">
        <v>0</v>
      </c>
      <c r="N690">
        <v>4</v>
      </c>
      <c r="O690" s="1">
        <v>43622</v>
      </c>
      <c r="S690">
        <v>0</v>
      </c>
      <c r="T690">
        <v>0</v>
      </c>
      <c r="U690">
        <v>0</v>
      </c>
      <c r="V690">
        <v>0</v>
      </c>
      <c r="W690">
        <v>4</v>
      </c>
      <c r="X690">
        <v>4</v>
      </c>
      <c r="Y690">
        <v>0</v>
      </c>
      <c r="Z690">
        <v>4</v>
      </c>
      <c r="AA690" t="s">
        <v>33</v>
      </c>
    </row>
    <row r="691" spans="1:27" x14ac:dyDescent="0.25">
      <c r="A691" t="s">
        <v>2095</v>
      </c>
      <c r="C691" t="s">
        <v>2138</v>
      </c>
      <c r="D691" t="s">
        <v>2139</v>
      </c>
      <c r="E691" t="s">
        <v>842</v>
      </c>
      <c r="F691" t="s">
        <v>31</v>
      </c>
      <c r="G691" t="s">
        <v>32</v>
      </c>
      <c r="H691" t="s">
        <v>32</v>
      </c>
      <c r="I691">
        <v>3538</v>
      </c>
      <c r="J691">
        <v>0</v>
      </c>
      <c r="K691">
        <v>1</v>
      </c>
      <c r="L691">
        <v>1</v>
      </c>
      <c r="M691">
        <v>0</v>
      </c>
      <c r="N691">
        <v>1</v>
      </c>
      <c r="O691" s="1">
        <v>43859</v>
      </c>
      <c r="S691">
        <v>0</v>
      </c>
      <c r="T691">
        <v>0</v>
      </c>
      <c r="U691">
        <v>0</v>
      </c>
      <c r="V691">
        <v>0</v>
      </c>
      <c r="W691">
        <v>1</v>
      </c>
      <c r="X691">
        <v>1</v>
      </c>
      <c r="Y691">
        <v>0</v>
      </c>
      <c r="Z691">
        <v>1</v>
      </c>
      <c r="AA691" t="s">
        <v>33</v>
      </c>
    </row>
    <row r="692" spans="1:27" x14ac:dyDescent="0.25">
      <c r="A692" t="s">
        <v>2140</v>
      </c>
      <c r="B692">
        <v>2</v>
      </c>
      <c r="C692" t="s">
        <v>2141</v>
      </c>
      <c r="D692" t="s">
        <v>2142</v>
      </c>
      <c r="E692" t="s">
        <v>2143</v>
      </c>
      <c r="F692" t="s">
        <v>31</v>
      </c>
      <c r="G692" t="s">
        <v>32</v>
      </c>
      <c r="H692" t="s">
        <v>38</v>
      </c>
      <c r="I692">
        <v>0.18</v>
      </c>
      <c r="J692">
        <v>0</v>
      </c>
      <c r="K692">
        <v>2</v>
      </c>
      <c r="L692">
        <v>2</v>
      </c>
      <c r="M692">
        <v>0</v>
      </c>
      <c r="N692">
        <v>2</v>
      </c>
      <c r="O692" s="1">
        <v>42116</v>
      </c>
      <c r="P692" s="1">
        <v>42248</v>
      </c>
      <c r="S692">
        <v>1</v>
      </c>
      <c r="T692">
        <v>1</v>
      </c>
      <c r="U692">
        <v>0</v>
      </c>
      <c r="V692">
        <v>0</v>
      </c>
      <c r="W692">
        <v>1</v>
      </c>
      <c r="X692">
        <v>1</v>
      </c>
      <c r="Y692">
        <v>0</v>
      </c>
      <c r="Z692">
        <v>1</v>
      </c>
      <c r="AA692" t="s">
        <v>39</v>
      </c>
    </row>
    <row r="693" spans="1:27" x14ac:dyDescent="0.25">
      <c r="A693" t="s">
        <v>2140</v>
      </c>
      <c r="B693">
        <v>20</v>
      </c>
      <c r="C693" t="s">
        <v>2144</v>
      </c>
      <c r="D693" t="s">
        <v>2145</v>
      </c>
      <c r="E693" t="s">
        <v>2146</v>
      </c>
      <c r="F693" t="s">
        <v>31</v>
      </c>
      <c r="G693" t="s">
        <v>32</v>
      </c>
      <c r="H693" t="s">
        <v>38</v>
      </c>
      <c r="I693">
        <v>0.11</v>
      </c>
      <c r="J693">
        <v>0</v>
      </c>
      <c r="K693">
        <v>1</v>
      </c>
      <c r="L693">
        <v>1</v>
      </c>
      <c r="M693">
        <v>0</v>
      </c>
      <c r="N693">
        <v>1</v>
      </c>
      <c r="O693" s="1">
        <v>41078</v>
      </c>
      <c r="P693" s="1">
        <v>42094</v>
      </c>
      <c r="S693">
        <v>0</v>
      </c>
      <c r="T693">
        <v>0</v>
      </c>
      <c r="U693">
        <v>0</v>
      </c>
      <c r="V693">
        <v>0</v>
      </c>
      <c r="W693">
        <v>1</v>
      </c>
      <c r="X693">
        <v>1</v>
      </c>
      <c r="Y693">
        <v>1</v>
      </c>
      <c r="Z693">
        <v>0</v>
      </c>
      <c r="AA693" t="s">
        <v>39</v>
      </c>
    </row>
    <row r="694" spans="1:27" x14ac:dyDescent="0.25">
      <c r="A694" t="s">
        <v>2140</v>
      </c>
      <c r="B694">
        <v>21</v>
      </c>
      <c r="C694" t="s">
        <v>2147</v>
      </c>
      <c r="D694" t="s">
        <v>2148</v>
      </c>
      <c r="E694" t="s">
        <v>2149</v>
      </c>
      <c r="F694" t="s">
        <v>31</v>
      </c>
      <c r="G694" t="s">
        <v>32</v>
      </c>
      <c r="H694" t="s">
        <v>38</v>
      </c>
      <c r="I694">
        <v>0.42</v>
      </c>
      <c r="J694">
        <v>0</v>
      </c>
      <c r="K694">
        <v>2</v>
      </c>
      <c r="L694">
        <v>2</v>
      </c>
      <c r="M694">
        <v>0</v>
      </c>
      <c r="N694">
        <v>2</v>
      </c>
      <c r="O694" s="1">
        <v>41178</v>
      </c>
      <c r="P694" s="1">
        <v>42094</v>
      </c>
      <c r="S694">
        <v>0</v>
      </c>
      <c r="T694">
        <v>0</v>
      </c>
      <c r="U694">
        <v>0</v>
      </c>
      <c r="V694">
        <v>0</v>
      </c>
      <c r="W694">
        <v>2</v>
      </c>
      <c r="X694">
        <v>2</v>
      </c>
      <c r="Y694">
        <v>2</v>
      </c>
      <c r="Z694">
        <v>0</v>
      </c>
      <c r="AA694" t="s">
        <v>39</v>
      </c>
    </row>
    <row r="695" spans="1:27" x14ac:dyDescent="0.25">
      <c r="A695" t="s">
        <v>2140</v>
      </c>
      <c r="B695" t="s">
        <v>2150</v>
      </c>
      <c r="C695" t="s">
        <v>2151</v>
      </c>
      <c r="D695" t="s">
        <v>2152</v>
      </c>
      <c r="E695" t="s">
        <v>2153</v>
      </c>
      <c r="F695" t="s">
        <v>31</v>
      </c>
      <c r="G695" t="s">
        <v>32</v>
      </c>
      <c r="H695" t="s">
        <v>32</v>
      </c>
      <c r="I695">
        <v>61304</v>
      </c>
      <c r="J695">
        <v>0</v>
      </c>
      <c r="K695">
        <v>125</v>
      </c>
      <c r="L695">
        <v>125</v>
      </c>
      <c r="M695">
        <v>0</v>
      </c>
      <c r="N695">
        <v>125</v>
      </c>
      <c r="O695" s="1">
        <v>43558</v>
      </c>
      <c r="S695">
        <v>0</v>
      </c>
      <c r="T695">
        <v>0</v>
      </c>
      <c r="U695">
        <v>0</v>
      </c>
      <c r="V695">
        <v>0</v>
      </c>
      <c r="W695">
        <v>125</v>
      </c>
      <c r="X695">
        <v>125</v>
      </c>
      <c r="Y695">
        <v>0</v>
      </c>
      <c r="Z695">
        <v>125</v>
      </c>
      <c r="AA695" t="s">
        <v>33</v>
      </c>
    </row>
    <row r="696" spans="1:27" ht="60" x14ac:dyDescent="0.25">
      <c r="A696" t="s">
        <v>2140</v>
      </c>
      <c r="B696" t="s">
        <v>2150</v>
      </c>
      <c r="C696" t="s">
        <v>2154</v>
      </c>
      <c r="D696" s="2" t="s">
        <v>2155</v>
      </c>
      <c r="E696" t="s">
        <v>2156</v>
      </c>
      <c r="F696" t="s">
        <v>31</v>
      </c>
      <c r="G696" t="s">
        <v>32</v>
      </c>
      <c r="H696" t="s">
        <v>32</v>
      </c>
      <c r="I696">
        <v>310560</v>
      </c>
      <c r="J696">
        <v>0</v>
      </c>
      <c r="K696">
        <v>450</v>
      </c>
      <c r="L696">
        <v>450</v>
      </c>
      <c r="M696">
        <v>0</v>
      </c>
      <c r="N696">
        <v>450</v>
      </c>
      <c r="O696" s="1">
        <v>43570</v>
      </c>
      <c r="S696">
        <v>0</v>
      </c>
      <c r="T696">
        <v>0</v>
      </c>
      <c r="U696">
        <v>0</v>
      </c>
      <c r="V696">
        <v>0</v>
      </c>
      <c r="W696">
        <v>450</v>
      </c>
      <c r="X696">
        <v>450</v>
      </c>
      <c r="Y696">
        <v>0</v>
      </c>
      <c r="Z696">
        <v>450</v>
      </c>
      <c r="AA696" t="s">
        <v>33</v>
      </c>
    </row>
    <row r="697" spans="1:27" x14ac:dyDescent="0.25">
      <c r="A697" t="s">
        <v>2140</v>
      </c>
      <c r="B697" t="s">
        <v>2157</v>
      </c>
      <c r="C697" t="s">
        <v>2158</v>
      </c>
      <c r="D697" t="s">
        <v>2159</v>
      </c>
      <c r="E697" t="s">
        <v>2160</v>
      </c>
      <c r="F697" t="s">
        <v>31</v>
      </c>
      <c r="G697" t="s">
        <v>32</v>
      </c>
      <c r="H697" t="s">
        <v>32</v>
      </c>
      <c r="I697">
        <v>26068</v>
      </c>
      <c r="J697">
        <v>0</v>
      </c>
      <c r="K697">
        <v>60</v>
      </c>
      <c r="L697">
        <v>60</v>
      </c>
      <c r="M697">
        <v>0</v>
      </c>
      <c r="N697">
        <v>60</v>
      </c>
      <c r="O697" s="1">
        <v>43409</v>
      </c>
      <c r="S697">
        <v>0</v>
      </c>
      <c r="T697">
        <v>0</v>
      </c>
      <c r="U697">
        <v>0</v>
      </c>
      <c r="V697">
        <v>0</v>
      </c>
      <c r="W697">
        <v>60</v>
      </c>
      <c r="X697">
        <v>60</v>
      </c>
      <c r="Y697">
        <v>0</v>
      </c>
      <c r="Z697">
        <v>60</v>
      </c>
      <c r="AA697" t="s">
        <v>33</v>
      </c>
    </row>
    <row r="698" spans="1:27" x14ac:dyDescent="0.25">
      <c r="A698" t="s">
        <v>2140</v>
      </c>
      <c r="C698" t="s">
        <v>2161</v>
      </c>
      <c r="D698" t="s">
        <v>2162</v>
      </c>
      <c r="E698" t="s">
        <v>2163</v>
      </c>
      <c r="F698" t="s">
        <v>31</v>
      </c>
      <c r="G698" t="s">
        <v>32</v>
      </c>
      <c r="H698" t="s">
        <v>32</v>
      </c>
      <c r="I698">
        <v>0.19</v>
      </c>
      <c r="J698">
        <v>0</v>
      </c>
      <c r="K698">
        <v>1</v>
      </c>
      <c r="L698">
        <v>1</v>
      </c>
      <c r="M698">
        <v>0</v>
      </c>
      <c r="N698">
        <v>1</v>
      </c>
      <c r="O698" s="1">
        <v>42177</v>
      </c>
      <c r="P698" s="1">
        <v>43132</v>
      </c>
      <c r="S698">
        <v>0</v>
      </c>
      <c r="T698">
        <v>0</v>
      </c>
      <c r="U698">
        <v>0</v>
      </c>
      <c r="V698">
        <v>0</v>
      </c>
      <c r="W698">
        <v>1</v>
      </c>
      <c r="X698">
        <v>1</v>
      </c>
      <c r="Y698">
        <v>1</v>
      </c>
      <c r="Z698">
        <v>0</v>
      </c>
      <c r="AA698" t="s">
        <v>39</v>
      </c>
    </row>
    <row r="699" spans="1:27" x14ac:dyDescent="0.25">
      <c r="A699" t="s">
        <v>2140</v>
      </c>
      <c r="C699" t="s">
        <v>2164</v>
      </c>
      <c r="D699" t="s">
        <v>2165</v>
      </c>
      <c r="E699" t="s">
        <v>2166</v>
      </c>
      <c r="F699" t="s">
        <v>31</v>
      </c>
      <c r="G699" t="s">
        <v>32</v>
      </c>
      <c r="H699" t="s">
        <v>32</v>
      </c>
      <c r="I699">
        <v>18.79</v>
      </c>
      <c r="J699">
        <v>0</v>
      </c>
      <c r="K699">
        <v>1</v>
      </c>
      <c r="L699">
        <v>1</v>
      </c>
      <c r="M699">
        <v>0</v>
      </c>
      <c r="N699">
        <v>1</v>
      </c>
      <c r="O699" s="1">
        <v>42620</v>
      </c>
      <c r="P699" s="1">
        <v>42775</v>
      </c>
      <c r="S699">
        <v>0</v>
      </c>
      <c r="T699">
        <v>0</v>
      </c>
      <c r="U699">
        <v>0</v>
      </c>
      <c r="V699">
        <v>0</v>
      </c>
      <c r="W699">
        <v>1</v>
      </c>
      <c r="X699">
        <v>1</v>
      </c>
      <c r="Y699">
        <v>1</v>
      </c>
      <c r="Z699">
        <v>0</v>
      </c>
      <c r="AA699" t="s">
        <v>39</v>
      </c>
    </row>
    <row r="700" spans="1:27" x14ac:dyDescent="0.25">
      <c r="A700" t="s">
        <v>2140</v>
      </c>
      <c r="C700" t="s">
        <v>2167</v>
      </c>
      <c r="D700" t="s">
        <v>2168</v>
      </c>
      <c r="E700" t="s">
        <v>2169</v>
      </c>
      <c r="F700" t="s">
        <v>31</v>
      </c>
      <c r="G700" t="s">
        <v>32</v>
      </c>
      <c r="H700" t="s">
        <v>32</v>
      </c>
      <c r="I700">
        <v>355.75</v>
      </c>
      <c r="J700">
        <v>0</v>
      </c>
      <c r="K700">
        <v>26</v>
      </c>
      <c r="L700">
        <v>26</v>
      </c>
      <c r="M700">
        <v>0</v>
      </c>
      <c r="N700">
        <v>26</v>
      </c>
      <c r="O700" s="1">
        <v>42921</v>
      </c>
      <c r="P700" s="1">
        <v>43039</v>
      </c>
      <c r="S700">
        <v>12</v>
      </c>
      <c r="T700">
        <v>12</v>
      </c>
      <c r="U700">
        <v>1</v>
      </c>
      <c r="V700">
        <v>1</v>
      </c>
      <c r="W700">
        <v>14</v>
      </c>
      <c r="X700">
        <v>14</v>
      </c>
      <c r="Y700">
        <v>14</v>
      </c>
      <c r="Z700">
        <v>0</v>
      </c>
      <c r="AA700" t="s">
        <v>39</v>
      </c>
    </row>
    <row r="701" spans="1:27" x14ac:dyDescent="0.25">
      <c r="A701" t="s">
        <v>2140</v>
      </c>
      <c r="C701" t="s">
        <v>2170</v>
      </c>
      <c r="D701" t="s">
        <v>2171</v>
      </c>
      <c r="E701" t="s">
        <v>2172</v>
      </c>
      <c r="F701" t="s">
        <v>31</v>
      </c>
      <c r="G701" t="s">
        <v>32</v>
      </c>
      <c r="H701" t="s">
        <v>32</v>
      </c>
      <c r="I701">
        <v>1606</v>
      </c>
      <c r="J701">
        <v>0</v>
      </c>
      <c r="K701">
        <v>1</v>
      </c>
      <c r="L701">
        <v>1</v>
      </c>
      <c r="M701">
        <v>0</v>
      </c>
      <c r="N701">
        <v>1</v>
      </c>
      <c r="O701" s="1">
        <v>43144</v>
      </c>
      <c r="S701">
        <v>0</v>
      </c>
      <c r="T701">
        <v>0</v>
      </c>
      <c r="U701">
        <v>0</v>
      </c>
      <c r="V701">
        <v>0</v>
      </c>
      <c r="W701">
        <v>0</v>
      </c>
      <c r="X701">
        <v>0</v>
      </c>
      <c r="Y701">
        <v>0</v>
      </c>
      <c r="Z701">
        <v>0</v>
      </c>
      <c r="AA701" t="s">
        <v>33</v>
      </c>
    </row>
    <row r="702" spans="1:27" x14ac:dyDescent="0.25">
      <c r="A702" t="s">
        <v>2140</v>
      </c>
      <c r="C702" t="s">
        <v>2173</v>
      </c>
      <c r="D702" t="s">
        <v>2174</v>
      </c>
      <c r="E702" t="s">
        <v>2175</v>
      </c>
      <c r="F702" t="s">
        <v>31</v>
      </c>
      <c r="G702" t="s">
        <v>32</v>
      </c>
      <c r="H702" t="s">
        <v>32</v>
      </c>
      <c r="I702">
        <v>898</v>
      </c>
      <c r="J702">
        <v>0</v>
      </c>
      <c r="K702">
        <v>1</v>
      </c>
      <c r="L702">
        <v>1</v>
      </c>
      <c r="M702">
        <v>0</v>
      </c>
      <c r="N702">
        <v>1</v>
      </c>
      <c r="O702" s="1">
        <v>43348</v>
      </c>
      <c r="P702" s="1">
        <v>43675</v>
      </c>
      <c r="S702">
        <v>0</v>
      </c>
      <c r="T702">
        <v>0</v>
      </c>
      <c r="U702">
        <v>0</v>
      </c>
      <c r="V702">
        <v>0</v>
      </c>
      <c r="W702">
        <v>1</v>
      </c>
      <c r="X702">
        <v>1</v>
      </c>
      <c r="Y702">
        <v>1</v>
      </c>
      <c r="Z702">
        <v>0</v>
      </c>
      <c r="AA702" t="s">
        <v>39</v>
      </c>
    </row>
    <row r="703" spans="1:27" x14ac:dyDescent="0.25">
      <c r="A703" t="s">
        <v>2140</v>
      </c>
      <c r="C703" t="s">
        <v>2176</v>
      </c>
      <c r="D703" t="s">
        <v>2171</v>
      </c>
      <c r="E703" t="s">
        <v>2177</v>
      </c>
      <c r="F703" t="s">
        <v>31</v>
      </c>
      <c r="G703" t="s">
        <v>32</v>
      </c>
      <c r="H703" t="s">
        <v>32</v>
      </c>
      <c r="I703">
        <v>1343</v>
      </c>
      <c r="J703">
        <v>0</v>
      </c>
      <c r="K703">
        <v>1</v>
      </c>
      <c r="L703">
        <v>1</v>
      </c>
      <c r="M703">
        <v>0</v>
      </c>
      <c r="N703">
        <v>1</v>
      </c>
      <c r="O703" s="1">
        <v>43371</v>
      </c>
      <c r="P703" s="1">
        <v>43797</v>
      </c>
      <c r="Q703" s="1">
        <v>43797</v>
      </c>
      <c r="S703">
        <v>1</v>
      </c>
      <c r="T703">
        <v>1</v>
      </c>
      <c r="U703">
        <v>1</v>
      </c>
      <c r="V703">
        <v>1</v>
      </c>
      <c r="W703">
        <v>0</v>
      </c>
      <c r="X703">
        <v>0</v>
      </c>
      <c r="Y703">
        <v>0</v>
      </c>
      <c r="Z703">
        <v>0</v>
      </c>
      <c r="AA703" t="s">
        <v>103</v>
      </c>
    </row>
    <row r="704" spans="1:27" x14ac:dyDescent="0.25">
      <c r="A704" t="s">
        <v>2140</v>
      </c>
      <c r="C704" t="s">
        <v>2178</v>
      </c>
      <c r="D704" t="s">
        <v>2179</v>
      </c>
      <c r="E704" t="s">
        <v>2180</v>
      </c>
      <c r="F704" t="s">
        <v>31</v>
      </c>
      <c r="G704" t="s">
        <v>32</v>
      </c>
      <c r="H704" t="s">
        <v>32</v>
      </c>
      <c r="I704">
        <v>1491</v>
      </c>
      <c r="J704">
        <v>0</v>
      </c>
      <c r="K704">
        <v>1</v>
      </c>
      <c r="L704">
        <v>1</v>
      </c>
      <c r="M704">
        <v>0</v>
      </c>
      <c r="N704">
        <v>1</v>
      </c>
      <c r="O704" s="1">
        <v>43378</v>
      </c>
      <c r="P704" s="1">
        <v>43405</v>
      </c>
      <c r="Q704" s="1">
        <v>43907</v>
      </c>
      <c r="S704">
        <v>1</v>
      </c>
      <c r="T704">
        <v>1</v>
      </c>
      <c r="U704">
        <v>1</v>
      </c>
      <c r="V704">
        <v>1</v>
      </c>
      <c r="W704">
        <v>0</v>
      </c>
      <c r="X704">
        <v>0</v>
      </c>
      <c r="Y704">
        <v>0</v>
      </c>
      <c r="Z704">
        <v>0</v>
      </c>
      <c r="AA704" t="s">
        <v>103</v>
      </c>
    </row>
    <row r="705" spans="1:27" x14ac:dyDescent="0.25">
      <c r="A705" t="s">
        <v>2140</v>
      </c>
      <c r="C705" t="s">
        <v>2181</v>
      </c>
      <c r="D705" t="s">
        <v>2182</v>
      </c>
      <c r="E705" t="s">
        <v>842</v>
      </c>
      <c r="F705" t="s">
        <v>31</v>
      </c>
      <c r="G705" t="s">
        <v>32</v>
      </c>
      <c r="H705" t="s">
        <v>32</v>
      </c>
      <c r="I705">
        <v>783</v>
      </c>
      <c r="J705">
        <v>0</v>
      </c>
      <c r="K705">
        <v>1</v>
      </c>
      <c r="L705">
        <v>1</v>
      </c>
      <c r="M705">
        <v>0</v>
      </c>
      <c r="N705">
        <v>1</v>
      </c>
      <c r="O705" s="1">
        <v>43412</v>
      </c>
      <c r="P705" s="1">
        <v>43563</v>
      </c>
      <c r="S705">
        <v>0</v>
      </c>
      <c r="T705">
        <v>0</v>
      </c>
      <c r="U705">
        <v>0</v>
      </c>
      <c r="V705">
        <v>0</v>
      </c>
      <c r="W705">
        <v>1</v>
      </c>
      <c r="X705">
        <v>1</v>
      </c>
      <c r="Y705">
        <v>1</v>
      </c>
      <c r="Z705">
        <v>0</v>
      </c>
      <c r="AA705" t="s">
        <v>39</v>
      </c>
    </row>
    <row r="706" spans="1:27" x14ac:dyDescent="0.25">
      <c r="A706" t="s">
        <v>2140</v>
      </c>
      <c r="C706" t="s">
        <v>2183</v>
      </c>
      <c r="D706" t="s">
        <v>2184</v>
      </c>
      <c r="E706" t="s">
        <v>2185</v>
      </c>
      <c r="F706" t="s">
        <v>31</v>
      </c>
      <c r="G706" t="s">
        <v>32</v>
      </c>
      <c r="H706" t="s">
        <v>32</v>
      </c>
      <c r="I706">
        <v>388</v>
      </c>
      <c r="J706">
        <v>0</v>
      </c>
      <c r="K706">
        <v>1</v>
      </c>
      <c r="L706">
        <v>1</v>
      </c>
      <c r="M706">
        <v>0</v>
      </c>
      <c r="N706">
        <v>1</v>
      </c>
      <c r="O706" s="1">
        <v>43629</v>
      </c>
      <c r="S706">
        <v>0</v>
      </c>
      <c r="T706">
        <v>0</v>
      </c>
      <c r="U706">
        <v>0</v>
      </c>
      <c r="V706">
        <v>0</v>
      </c>
      <c r="W706">
        <v>1</v>
      </c>
      <c r="X706">
        <v>1</v>
      </c>
      <c r="Y706">
        <v>0</v>
      </c>
      <c r="Z706">
        <v>1</v>
      </c>
      <c r="AA706" t="s">
        <v>33</v>
      </c>
    </row>
    <row r="707" spans="1:27" x14ac:dyDescent="0.25">
      <c r="A707" t="s">
        <v>2140</v>
      </c>
      <c r="C707" t="s">
        <v>2186</v>
      </c>
      <c r="D707" t="s">
        <v>2187</v>
      </c>
      <c r="E707" t="s">
        <v>2188</v>
      </c>
      <c r="F707" t="s">
        <v>31</v>
      </c>
      <c r="G707" t="s">
        <v>32</v>
      </c>
      <c r="H707" t="s">
        <v>32</v>
      </c>
      <c r="I707">
        <v>542</v>
      </c>
      <c r="J707">
        <v>0</v>
      </c>
      <c r="K707">
        <v>1</v>
      </c>
      <c r="L707">
        <v>1</v>
      </c>
      <c r="M707">
        <v>0</v>
      </c>
      <c r="N707">
        <v>1</v>
      </c>
      <c r="O707" s="1">
        <v>43756</v>
      </c>
      <c r="S707">
        <v>0</v>
      </c>
      <c r="T707">
        <v>0</v>
      </c>
      <c r="U707">
        <v>0</v>
      </c>
      <c r="V707">
        <v>0</v>
      </c>
      <c r="W707">
        <v>1</v>
      </c>
      <c r="X707">
        <v>1</v>
      </c>
      <c r="Y707">
        <v>0</v>
      </c>
      <c r="Z707">
        <v>1</v>
      </c>
      <c r="AA707" t="s">
        <v>33</v>
      </c>
    </row>
    <row r="708" spans="1:27" x14ac:dyDescent="0.25">
      <c r="A708" t="s">
        <v>2140</v>
      </c>
      <c r="C708" t="s">
        <v>2189</v>
      </c>
      <c r="D708" t="s">
        <v>2190</v>
      </c>
      <c r="E708" t="s">
        <v>2191</v>
      </c>
      <c r="F708" t="s">
        <v>31</v>
      </c>
      <c r="G708" t="s">
        <v>32</v>
      </c>
      <c r="H708" t="s">
        <v>32</v>
      </c>
      <c r="I708">
        <v>912</v>
      </c>
      <c r="J708">
        <v>0</v>
      </c>
      <c r="K708">
        <v>1</v>
      </c>
      <c r="L708">
        <v>1</v>
      </c>
      <c r="M708">
        <v>0</v>
      </c>
      <c r="N708">
        <v>1</v>
      </c>
      <c r="O708" s="1">
        <v>43776</v>
      </c>
      <c r="S708">
        <v>0</v>
      </c>
      <c r="T708">
        <v>0</v>
      </c>
      <c r="U708">
        <v>0</v>
      </c>
      <c r="V708">
        <v>0</v>
      </c>
      <c r="W708">
        <v>1</v>
      </c>
      <c r="X708">
        <v>1</v>
      </c>
      <c r="Y708">
        <v>0</v>
      </c>
      <c r="Z708">
        <v>1</v>
      </c>
      <c r="AA708" t="s">
        <v>33</v>
      </c>
    </row>
    <row r="709" spans="1:27" x14ac:dyDescent="0.25">
      <c r="A709" t="s">
        <v>2140</v>
      </c>
      <c r="C709" t="s">
        <v>2192</v>
      </c>
      <c r="D709" t="s">
        <v>2193</v>
      </c>
      <c r="E709" t="s">
        <v>2194</v>
      </c>
      <c r="F709" t="s">
        <v>31</v>
      </c>
      <c r="G709" t="s">
        <v>32</v>
      </c>
      <c r="H709" t="s">
        <v>32</v>
      </c>
      <c r="I709">
        <v>645</v>
      </c>
      <c r="J709">
        <v>0</v>
      </c>
      <c r="K709">
        <v>1</v>
      </c>
      <c r="L709">
        <v>1</v>
      </c>
      <c r="M709">
        <v>0</v>
      </c>
      <c r="N709">
        <v>1</v>
      </c>
      <c r="O709" s="1">
        <v>43822</v>
      </c>
      <c r="P709" s="1">
        <v>43935</v>
      </c>
      <c r="S709">
        <v>0</v>
      </c>
      <c r="T709">
        <v>0</v>
      </c>
      <c r="U709">
        <v>0</v>
      </c>
      <c r="V709">
        <v>0</v>
      </c>
      <c r="W709">
        <v>1</v>
      </c>
      <c r="X709">
        <v>1</v>
      </c>
      <c r="Y709">
        <v>0</v>
      </c>
      <c r="Z709">
        <v>1</v>
      </c>
      <c r="AA709" t="s">
        <v>33</v>
      </c>
    </row>
    <row r="710" spans="1:27" x14ac:dyDescent="0.25">
      <c r="A710" t="s">
        <v>2140</v>
      </c>
      <c r="C710" t="s">
        <v>2195</v>
      </c>
      <c r="D710" t="s">
        <v>2196</v>
      </c>
      <c r="E710" t="s">
        <v>2197</v>
      </c>
      <c r="F710" t="s">
        <v>31</v>
      </c>
      <c r="G710" t="s">
        <v>38</v>
      </c>
      <c r="H710" t="s">
        <v>32</v>
      </c>
      <c r="I710">
        <v>1040</v>
      </c>
      <c r="J710">
        <v>0</v>
      </c>
      <c r="K710">
        <v>1</v>
      </c>
      <c r="L710">
        <v>1</v>
      </c>
      <c r="M710">
        <v>0</v>
      </c>
      <c r="N710">
        <v>1</v>
      </c>
      <c r="O710" s="1">
        <v>43822</v>
      </c>
      <c r="S710">
        <v>0</v>
      </c>
      <c r="T710">
        <v>0</v>
      </c>
      <c r="U710">
        <v>0</v>
      </c>
      <c r="V710">
        <v>0</v>
      </c>
      <c r="W710">
        <v>1</v>
      </c>
      <c r="X710">
        <v>1</v>
      </c>
      <c r="Y710">
        <v>0</v>
      </c>
      <c r="Z710">
        <v>1</v>
      </c>
      <c r="AA710" t="s">
        <v>33</v>
      </c>
    </row>
    <row r="711" spans="1:27" x14ac:dyDescent="0.25">
      <c r="A711" t="s">
        <v>2140</v>
      </c>
      <c r="C711" t="s">
        <v>2198</v>
      </c>
      <c r="D711" t="s">
        <v>2199</v>
      </c>
      <c r="E711" t="s">
        <v>2200</v>
      </c>
      <c r="F711" t="s">
        <v>31</v>
      </c>
      <c r="G711" t="s">
        <v>38</v>
      </c>
      <c r="H711" t="s">
        <v>32</v>
      </c>
      <c r="I711">
        <v>2935</v>
      </c>
      <c r="J711">
        <v>0</v>
      </c>
      <c r="K711">
        <v>1</v>
      </c>
      <c r="L711">
        <v>1</v>
      </c>
      <c r="M711">
        <v>0</v>
      </c>
      <c r="N711">
        <v>1</v>
      </c>
      <c r="O711" s="1">
        <v>43840</v>
      </c>
      <c r="S711">
        <v>0</v>
      </c>
      <c r="T711">
        <v>0</v>
      </c>
      <c r="U711">
        <v>0</v>
      </c>
      <c r="V711">
        <v>0</v>
      </c>
      <c r="W711">
        <v>1</v>
      </c>
      <c r="X711">
        <v>1</v>
      </c>
      <c r="Y711">
        <v>0</v>
      </c>
      <c r="Z711">
        <v>1</v>
      </c>
      <c r="AA711" t="s">
        <v>33</v>
      </c>
    </row>
    <row r="712" spans="1:27" x14ac:dyDescent="0.25">
      <c r="A712" t="s">
        <v>2201</v>
      </c>
      <c r="B712">
        <v>3</v>
      </c>
      <c r="C712" t="s">
        <v>2202</v>
      </c>
      <c r="D712" t="s">
        <v>2203</v>
      </c>
      <c r="E712" t="s">
        <v>340</v>
      </c>
      <c r="F712" t="s">
        <v>31</v>
      </c>
      <c r="G712" t="s">
        <v>38</v>
      </c>
      <c r="H712" t="s">
        <v>32</v>
      </c>
      <c r="I712">
        <v>0.28000000000000003</v>
      </c>
      <c r="J712">
        <v>0</v>
      </c>
      <c r="K712">
        <v>1</v>
      </c>
      <c r="L712">
        <v>1</v>
      </c>
      <c r="M712">
        <v>0</v>
      </c>
      <c r="N712">
        <v>1</v>
      </c>
      <c r="O712" s="1">
        <v>42096</v>
      </c>
      <c r="P712" s="1">
        <v>43160</v>
      </c>
      <c r="S712">
        <v>0</v>
      </c>
      <c r="T712">
        <v>0</v>
      </c>
      <c r="U712">
        <v>0</v>
      </c>
      <c r="V712">
        <v>0</v>
      </c>
      <c r="W712">
        <v>1</v>
      </c>
      <c r="X712">
        <v>1</v>
      </c>
      <c r="Y712">
        <v>1</v>
      </c>
      <c r="Z712">
        <v>0</v>
      </c>
      <c r="AA712" t="s">
        <v>39</v>
      </c>
    </row>
    <row r="713" spans="1:27" x14ac:dyDescent="0.25">
      <c r="A713" t="s">
        <v>2201</v>
      </c>
      <c r="B713" t="s">
        <v>2204</v>
      </c>
      <c r="C713" t="s">
        <v>2205</v>
      </c>
      <c r="D713" t="s">
        <v>2206</v>
      </c>
      <c r="E713" t="s">
        <v>1564</v>
      </c>
      <c r="F713" t="s">
        <v>31</v>
      </c>
      <c r="G713" t="s">
        <v>32</v>
      </c>
      <c r="H713" t="s">
        <v>32</v>
      </c>
      <c r="I713">
        <v>125.35</v>
      </c>
      <c r="J713">
        <v>0</v>
      </c>
      <c r="K713">
        <v>19</v>
      </c>
      <c r="L713">
        <v>19</v>
      </c>
      <c r="M713">
        <v>0</v>
      </c>
      <c r="N713">
        <v>19</v>
      </c>
      <c r="O713" s="1">
        <v>42675</v>
      </c>
      <c r="P713" s="1">
        <v>43525</v>
      </c>
      <c r="S713">
        <v>2</v>
      </c>
      <c r="T713">
        <v>2</v>
      </c>
      <c r="U713">
        <v>2</v>
      </c>
      <c r="V713">
        <v>2</v>
      </c>
      <c r="W713">
        <v>17</v>
      </c>
      <c r="X713">
        <v>17</v>
      </c>
      <c r="Y713">
        <v>17</v>
      </c>
      <c r="Z713">
        <v>0</v>
      </c>
      <c r="AA713" t="s">
        <v>39</v>
      </c>
    </row>
    <row r="714" spans="1:27" x14ac:dyDescent="0.25">
      <c r="A714" t="s">
        <v>2201</v>
      </c>
      <c r="C714" t="s">
        <v>2207</v>
      </c>
      <c r="D714" t="s">
        <v>2208</v>
      </c>
      <c r="E714" t="s">
        <v>2209</v>
      </c>
      <c r="F714" t="s">
        <v>31</v>
      </c>
      <c r="G714" t="s">
        <v>38</v>
      </c>
      <c r="H714" t="s">
        <v>32</v>
      </c>
      <c r="I714">
        <v>1.51</v>
      </c>
      <c r="J714">
        <v>0</v>
      </c>
      <c r="K714">
        <v>24</v>
      </c>
      <c r="L714">
        <v>24</v>
      </c>
      <c r="M714">
        <v>0</v>
      </c>
      <c r="N714">
        <v>24</v>
      </c>
      <c r="O714" s="1">
        <v>42562</v>
      </c>
      <c r="S714">
        <v>0</v>
      </c>
      <c r="T714">
        <v>0</v>
      </c>
      <c r="U714">
        <v>0</v>
      </c>
      <c r="V714">
        <v>0</v>
      </c>
      <c r="W714">
        <v>0</v>
      </c>
      <c r="X714">
        <v>0</v>
      </c>
      <c r="Y714">
        <v>0</v>
      </c>
      <c r="Z714">
        <v>0</v>
      </c>
      <c r="AA714" t="s">
        <v>33</v>
      </c>
    </row>
    <row r="715" spans="1:27" x14ac:dyDescent="0.25">
      <c r="A715" t="s">
        <v>2201</v>
      </c>
      <c r="C715" t="s">
        <v>2210</v>
      </c>
      <c r="D715" t="s">
        <v>2211</v>
      </c>
      <c r="E715" t="s">
        <v>2212</v>
      </c>
      <c r="F715" t="s">
        <v>31</v>
      </c>
      <c r="G715" t="s">
        <v>32</v>
      </c>
      <c r="H715" t="s">
        <v>32</v>
      </c>
      <c r="I715">
        <v>4.92</v>
      </c>
      <c r="J715">
        <v>0</v>
      </c>
      <c r="K715">
        <v>2</v>
      </c>
      <c r="L715">
        <v>2</v>
      </c>
      <c r="M715">
        <v>0</v>
      </c>
      <c r="N715">
        <v>2</v>
      </c>
      <c r="O715" s="1">
        <v>42661</v>
      </c>
      <c r="P715" s="1">
        <v>42942</v>
      </c>
      <c r="S715">
        <v>1</v>
      </c>
      <c r="T715">
        <v>1</v>
      </c>
      <c r="U715">
        <v>0</v>
      </c>
      <c r="V715">
        <v>0</v>
      </c>
      <c r="W715">
        <v>1</v>
      </c>
      <c r="X715">
        <v>1</v>
      </c>
      <c r="Y715">
        <v>1</v>
      </c>
      <c r="Z715">
        <v>0</v>
      </c>
      <c r="AA715" t="s">
        <v>39</v>
      </c>
    </row>
    <row r="716" spans="1:27" x14ac:dyDescent="0.25">
      <c r="A716" t="s">
        <v>2201</v>
      </c>
      <c r="C716" t="s">
        <v>2213</v>
      </c>
      <c r="D716" t="s">
        <v>2214</v>
      </c>
      <c r="E716" t="s">
        <v>2215</v>
      </c>
      <c r="F716" t="s">
        <v>46</v>
      </c>
      <c r="G716" t="s">
        <v>38</v>
      </c>
      <c r="H716" t="s">
        <v>32</v>
      </c>
      <c r="I716">
        <v>0.63</v>
      </c>
      <c r="J716">
        <v>0</v>
      </c>
      <c r="K716">
        <v>1</v>
      </c>
      <c r="L716">
        <v>1</v>
      </c>
      <c r="M716">
        <v>0</v>
      </c>
      <c r="N716">
        <v>1</v>
      </c>
      <c r="O716" s="1">
        <v>42815</v>
      </c>
      <c r="P716" s="1">
        <v>42842</v>
      </c>
      <c r="S716">
        <v>0</v>
      </c>
      <c r="T716">
        <v>0</v>
      </c>
      <c r="U716">
        <v>0</v>
      </c>
      <c r="V716">
        <v>0</v>
      </c>
      <c r="W716">
        <v>1</v>
      </c>
      <c r="X716">
        <v>1</v>
      </c>
      <c r="Y716">
        <v>1</v>
      </c>
      <c r="Z716">
        <v>0</v>
      </c>
      <c r="AA716" t="s">
        <v>39</v>
      </c>
    </row>
    <row r="717" spans="1:27" x14ac:dyDescent="0.25">
      <c r="A717" t="s">
        <v>2201</v>
      </c>
      <c r="C717" t="s">
        <v>2216</v>
      </c>
      <c r="D717" t="s">
        <v>2217</v>
      </c>
      <c r="E717" t="s">
        <v>2218</v>
      </c>
      <c r="F717" t="s">
        <v>31</v>
      </c>
      <c r="G717" t="s">
        <v>32</v>
      </c>
      <c r="H717" t="s">
        <v>32</v>
      </c>
      <c r="I717">
        <v>4.4400000000000004</v>
      </c>
      <c r="J717">
        <v>0</v>
      </c>
      <c r="K717">
        <v>1</v>
      </c>
      <c r="L717">
        <v>1</v>
      </c>
      <c r="M717">
        <v>0</v>
      </c>
      <c r="N717">
        <v>1</v>
      </c>
      <c r="O717" s="1">
        <v>42972</v>
      </c>
      <c r="P717" s="1">
        <v>43010</v>
      </c>
      <c r="S717">
        <v>0</v>
      </c>
      <c r="T717">
        <v>0</v>
      </c>
      <c r="U717">
        <v>0</v>
      </c>
      <c r="V717">
        <v>0</v>
      </c>
      <c r="W717">
        <v>1</v>
      </c>
      <c r="X717">
        <v>1</v>
      </c>
      <c r="Y717">
        <v>1</v>
      </c>
      <c r="Z717">
        <v>0</v>
      </c>
      <c r="AA717" t="s">
        <v>39</v>
      </c>
    </row>
    <row r="718" spans="1:27" x14ac:dyDescent="0.25">
      <c r="A718" t="s">
        <v>2201</v>
      </c>
      <c r="C718" t="s">
        <v>2219</v>
      </c>
      <c r="D718" t="s">
        <v>2220</v>
      </c>
      <c r="E718" t="s">
        <v>2221</v>
      </c>
      <c r="F718" t="s">
        <v>31</v>
      </c>
      <c r="G718" t="s">
        <v>38</v>
      </c>
      <c r="H718" t="s">
        <v>32</v>
      </c>
      <c r="I718">
        <v>7.18</v>
      </c>
      <c r="J718">
        <v>0</v>
      </c>
      <c r="K718">
        <v>2</v>
      </c>
      <c r="L718">
        <v>2</v>
      </c>
      <c r="M718">
        <v>1</v>
      </c>
      <c r="N718">
        <v>1</v>
      </c>
      <c r="O718" s="1">
        <v>42992</v>
      </c>
      <c r="P718" s="1">
        <v>43066</v>
      </c>
      <c r="Q718" s="1">
        <v>43705</v>
      </c>
      <c r="S718">
        <v>2</v>
      </c>
      <c r="T718">
        <v>1</v>
      </c>
      <c r="U718">
        <v>2</v>
      </c>
      <c r="V718">
        <v>1</v>
      </c>
      <c r="W718">
        <v>0</v>
      </c>
      <c r="X718">
        <v>0</v>
      </c>
      <c r="Y718">
        <v>0</v>
      </c>
      <c r="Z718">
        <v>0</v>
      </c>
      <c r="AA718" t="s">
        <v>103</v>
      </c>
    </row>
    <row r="719" spans="1:27" x14ac:dyDescent="0.25">
      <c r="A719" t="s">
        <v>2201</v>
      </c>
      <c r="C719" t="s">
        <v>2222</v>
      </c>
      <c r="D719" t="s">
        <v>2223</v>
      </c>
      <c r="E719" t="s">
        <v>2224</v>
      </c>
      <c r="F719" t="s">
        <v>31</v>
      </c>
      <c r="G719" t="s">
        <v>38</v>
      </c>
      <c r="H719" t="s">
        <v>32</v>
      </c>
      <c r="I719">
        <v>2162</v>
      </c>
      <c r="J719">
        <v>0</v>
      </c>
      <c r="K719">
        <v>3</v>
      </c>
      <c r="L719">
        <v>3</v>
      </c>
      <c r="M719">
        <v>0</v>
      </c>
      <c r="N719">
        <v>3</v>
      </c>
      <c r="O719" s="1">
        <v>43075</v>
      </c>
      <c r="P719" s="1">
        <v>43192</v>
      </c>
      <c r="S719">
        <v>1</v>
      </c>
      <c r="T719">
        <v>1</v>
      </c>
      <c r="U719">
        <v>1</v>
      </c>
      <c r="V719">
        <v>1</v>
      </c>
      <c r="W719">
        <v>2</v>
      </c>
      <c r="X719">
        <v>2</v>
      </c>
      <c r="Y719">
        <v>1</v>
      </c>
      <c r="Z719">
        <v>1</v>
      </c>
      <c r="AA719" t="s">
        <v>39</v>
      </c>
    </row>
    <row r="720" spans="1:27" x14ac:dyDescent="0.25">
      <c r="A720" t="s">
        <v>2201</v>
      </c>
      <c r="C720" t="s">
        <v>2225</v>
      </c>
      <c r="D720" t="s">
        <v>2226</v>
      </c>
      <c r="E720" t="s">
        <v>2227</v>
      </c>
      <c r="F720" t="s">
        <v>31</v>
      </c>
      <c r="G720" t="s">
        <v>32</v>
      </c>
      <c r="H720" t="s">
        <v>32</v>
      </c>
      <c r="I720">
        <v>1249</v>
      </c>
      <c r="J720">
        <v>0</v>
      </c>
      <c r="K720">
        <v>1</v>
      </c>
      <c r="L720">
        <v>1</v>
      </c>
      <c r="M720">
        <v>0</v>
      </c>
      <c r="N720">
        <v>1</v>
      </c>
      <c r="O720" s="1">
        <v>43161</v>
      </c>
      <c r="S720">
        <v>0</v>
      </c>
      <c r="T720">
        <v>0</v>
      </c>
      <c r="U720">
        <v>0</v>
      </c>
      <c r="V720">
        <v>0</v>
      </c>
      <c r="W720">
        <v>1</v>
      </c>
      <c r="X720">
        <v>1</v>
      </c>
      <c r="Y720">
        <v>0</v>
      </c>
      <c r="Z720">
        <v>1</v>
      </c>
      <c r="AA720" t="s">
        <v>33</v>
      </c>
    </row>
    <row r="721" spans="1:27" x14ac:dyDescent="0.25">
      <c r="A721" t="s">
        <v>2201</v>
      </c>
      <c r="C721" t="s">
        <v>2228</v>
      </c>
      <c r="D721" t="s">
        <v>2229</v>
      </c>
      <c r="E721" t="s">
        <v>2230</v>
      </c>
      <c r="F721" t="s">
        <v>46</v>
      </c>
      <c r="G721" t="s">
        <v>38</v>
      </c>
      <c r="H721" t="s">
        <v>32</v>
      </c>
      <c r="I721">
        <v>899</v>
      </c>
      <c r="J721">
        <v>0</v>
      </c>
      <c r="K721">
        <v>2</v>
      </c>
      <c r="L721">
        <v>2</v>
      </c>
      <c r="M721">
        <v>1</v>
      </c>
      <c r="N721">
        <v>1</v>
      </c>
      <c r="O721" s="1">
        <v>43378</v>
      </c>
      <c r="S721">
        <v>0</v>
      </c>
      <c r="T721">
        <v>0</v>
      </c>
      <c r="U721">
        <v>0</v>
      </c>
      <c r="V721">
        <v>0</v>
      </c>
      <c r="W721">
        <v>2</v>
      </c>
      <c r="X721">
        <v>1</v>
      </c>
      <c r="Y721">
        <v>0</v>
      </c>
      <c r="Z721">
        <v>2</v>
      </c>
      <c r="AA721" t="s">
        <v>33</v>
      </c>
    </row>
    <row r="722" spans="1:27" x14ac:dyDescent="0.25">
      <c r="A722" t="s">
        <v>2201</v>
      </c>
      <c r="C722" t="s">
        <v>2231</v>
      </c>
      <c r="D722" t="s">
        <v>2232</v>
      </c>
      <c r="E722" t="s">
        <v>2233</v>
      </c>
      <c r="F722" t="s">
        <v>31</v>
      </c>
      <c r="G722" t="s">
        <v>38</v>
      </c>
      <c r="H722" t="s">
        <v>32</v>
      </c>
      <c r="I722">
        <v>1533</v>
      </c>
      <c r="J722">
        <v>0</v>
      </c>
      <c r="K722">
        <v>1</v>
      </c>
      <c r="L722">
        <v>1</v>
      </c>
      <c r="M722">
        <v>0</v>
      </c>
      <c r="N722">
        <v>1</v>
      </c>
      <c r="O722" s="1">
        <v>43446</v>
      </c>
      <c r="P722" s="1">
        <v>43621</v>
      </c>
      <c r="Q722" s="1">
        <v>43621</v>
      </c>
      <c r="S722">
        <v>1</v>
      </c>
      <c r="T722">
        <v>1</v>
      </c>
      <c r="U722">
        <v>1</v>
      </c>
      <c r="V722">
        <v>1</v>
      </c>
      <c r="W722">
        <v>0</v>
      </c>
      <c r="X722">
        <v>0</v>
      </c>
      <c r="Y722">
        <v>0</v>
      </c>
      <c r="Z722">
        <v>0</v>
      </c>
      <c r="AA722" t="s">
        <v>103</v>
      </c>
    </row>
    <row r="723" spans="1:27" ht="90" x14ac:dyDescent="0.25">
      <c r="A723" t="s">
        <v>2234</v>
      </c>
      <c r="C723" t="s">
        <v>2235</v>
      </c>
      <c r="D723" s="2" t="s">
        <v>2236</v>
      </c>
      <c r="E723" t="s">
        <v>2237</v>
      </c>
      <c r="F723" t="s">
        <v>31</v>
      </c>
      <c r="G723" t="s">
        <v>32</v>
      </c>
      <c r="H723" t="s">
        <v>32</v>
      </c>
      <c r="I723">
        <v>20.260000000000002</v>
      </c>
      <c r="J723">
        <v>0</v>
      </c>
      <c r="K723">
        <v>1</v>
      </c>
      <c r="L723">
        <v>1</v>
      </c>
      <c r="M723">
        <v>0</v>
      </c>
      <c r="N723">
        <v>1</v>
      </c>
      <c r="O723" s="1">
        <v>42600</v>
      </c>
      <c r="P723" s="1">
        <v>43070</v>
      </c>
      <c r="S723">
        <v>0</v>
      </c>
      <c r="T723">
        <v>0</v>
      </c>
      <c r="U723">
        <v>0</v>
      </c>
      <c r="V723">
        <v>0</v>
      </c>
      <c r="W723">
        <v>1</v>
      </c>
      <c r="X723">
        <v>1</v>
      </c>
      <c r="Y723">
        <v>1</v>
      </c>
      <c r="Z723">
        <v>0</v>
      </c>
      <c r="AA723" t="s">
        <v>39</v>
      </c>
    </row>
    <row r="724" spans="1:27" x14ac:dyDescent="0.25">
      <c r="A724" t="s">
        <v>2234</v>
      </c>
      <c r="C724" t="s">
        <v>2238</v>
      </c>
      <c r="D724" t="s">
        <v>2239</v>
      </c>
      <c r="E724" t="s">
        <v>2240</v>
      </c>
      <c r="F724" t="s">
        <v>31</v>
      </c>
      <c r="G724" t="s">
        <v>32</v>
      </c>
      <c r="H724" t="s">
        <v>32</v>
      </c>
      <c r="I724">
        <v>5.54</v>
      </c>
      <c r="J724">
        <v>0</v>
      </c>
      <c r="K724">
        <v>1</v>
      </c>
      <c r="L724">
        <v>1</v>
      </c>
      <c r="M724">
        <v>0</v>
      </c>
      <c r="N724">
        <v>1</v>
      </c>
      <c r="O724" s="1">
        <v>42629</v>
      </c>
      <c r="S724">
        <v>0</v>
      </c>
      <c r="T724">
        <v>0</v>
      </c>
      <c r="U724">
        <v>0</v>
      </c>
      <c r="V724">
        <v>0</v>
      </c>
      <c r="W724">
        <v>0</v>
      </c>
      <c r="X724">
        <v>0</v>
      </c>
      <c r="Y724">
        <v>0</v>
      </c>
      <c r="Z724">
        <v>0</v>
      </c>
      <c r="AA724" t="s">
        <v>33</v>
      </c>
    </row>
    <row r="725" spans="1:27" x14ac:dyDescent="0.25">
      <c r="A725" t="s">
        <v>2234</v>
      </c>
      <c r="C725" t="s">
        <v>2241</v>
      </c>
      <c r="D725" t="s">
        <v>2239</v>
      </c>
      <c r="E725" t="s">
        <v>2242</v>
      </c>
      <c r="F725" t="s">
        <v>46</v>
      </c>
      <c r="G725" t="s">
        <v>38</v>
      </c>
      <c r="H725" t="s">
        <v>32</v>
      </c>
      <c r="I725">
        <v>5.54</v>
      </c>
      <c r="J725">
        <v>0</v>
      </c>
      <c r="K725">
        <v>1</v>
      </c>
      <c r="L725">
        <v>1</v>
      </c>
      <c r="M725">
        <v>0</v>
      </c>
      <c r="N725">
        <v>1</v>
      </c>
      <c r="O725" s="1">
        <v>42646</v>
      </c>
      <c r="S725">
        <v>0</v>
      </c>
      <c r="T725">
        <v>0</v>
      </c>
      <c r="U725">
        <v>0</v>
      </c>
      <c r="V725">
        <v>0</v>
      </c>
      <c r="W725">
        <v>0</v>
      </c>
      <c r="X725">
        <v>0</v>
      </c>
      <c r="Y725">
        <v>0</v>
      </c>
      <c r="Z725">
        <v>0</v>
      </c>
      <c r="AA725" t="s">
        <v>33</v>
      </c>
    </row>
    <row r="726" spans="1:27" x14ac:dyDescent="0.25">
      <c r="A726" t="s">
        <v>2234</v>
      </c>
      <c r="C726" t="s">
        <v>2243</v>
      </c>
      <c r="D726" t="s">
        <v>2244</v>
      </c>
      <c r="E726" t="s">
        <v>2245</v>
      </c>
      <c r="F726" t="s">
        <v>31</v>
      </c>
      <c r="G726" t="s">
        <v>32</v>
      </c>
      <c r="H726" t="s">
        <v>32</v>
      </c>
      <c r="I726">
        <v>20.260000000000002</v>
      </c>
      <c r="J726">
        <v>0</v>
      </c>
      <c r="K726">
        <v>1</v>
      </c>
      <c r="L726">
        <v>1</v>
      </c>
      <c r="M726">
        <v>0</v>
      </c>
      <c r="N726">
        <v>1</v>
      </c>
      <c r="O726" s="1">
        <v>43025</v>
      </c>
      <c r="S726">
        <v>0</v>
      </c>
      <c r="T726">
        <v>0</v>
      </c>
      <c r="U726">
        <v>0</v>
      </c>
      <c r="V726">
        <v>0</v>
      </c>
      <c r="W726">
        <v>0</v>
      </c>
      <c r="X726">
        <v>0</v>
      </c>
      <c r="Y726">
        <v>0</v>
      </c>
      <c r="Z726">
        <v>0</v>
      </c>
      <c r="AA726" t="s">
        <v>33</v>
      </c>
    </row>
    <row r="727" spans="1:27" x14ac:dyDescent="0.25">
      <c r="A727" t="s">
        <v>2234</v>
      </c>
      <c r="C727" t="s">
        <v>2246</v>
      </c>
      <c r="D727" t="s">
        <v>2247</v>
      </c>
      <c r="E727" t="s">
        <v>2248</v>
      </c>
      <c r="F727" t="s">
        <v>31</v>
      </c>
      <c r="G727" t="s">
        <v>38</v>
      </c>
      <c r="H727" t="s">
        <v>32</v>
      </c>
      <c r="I727">
        <v>879</v>
      </c>
      <c r="J727">
        <v>0</v>
      </c>
      <c r="K727">
        <v>1</v>
      </c>
      <c r="L727">
        <v>1</v>
      </c>
      <c r="M727">
        <v>1</v>
      </c>
      <c r="N727">
        <v>0</v>
      </c>
      <c r="O727" s="1">
        <v>43474</v>
      </c>
      <c r="P727" s="1">
        <v>43521</v>
      </c>
      <c r="S727">
        <v>0</v>
      </c>
      <c r="T727">
        <v>0</v>
      </c>
      <c r="U727">
        <v>0</v>
      </c>
      <c r="V727">
        <v>0</v>
      </c>
      <c r="W727">
        <v>1</v>
      </c>
      <c r="X727">
        <v>0</v>
      </c>
      <c r="Y727">
        <v>1</v>
      </c>
      <c r="Z727">
        <v>0</v>
      </c>
      <c r="AA727" t="s">
        <v>39</v>
      </c>
    </row>
    <row r="728" spans="1:27" x14ac:dyDescent="0.25">
      <c r="A728" t="s">
        <v>2249</v>
      </c>
      <c r="B728">
        <v>1</v>
      </c>
      <c r="C728" t="s">
        <v>2250</v>
      </c>
      <c r="D728" t="s">
        <v>2251</v>
      </c>
      <c r="E728" t="s">
        <v>2252</v>
      </c>
      <c r="F728" t="s">
        <v>31</v>
      </c>
      <c r="G728" t="s">
        <v>38</v>
      </c>
      <c r="H728" t="s">
        <v>32</v>
      </c>
      <c r="I728">
        <v>0</v>
      </c>
      <c r="J728">
        <v>0</v>
      </c>
      <c r="K728">
        <v>8</v>
      </c>
      <c r="L728">
        <v>8</v>
      </c>
      <c r="M728">
        <v>2</v>
      </c>
      <c r="N728">
        <v>6</v>
      </c>
      <c r="O728" s="1">
        <v>39066</v>
      </c>
      <c r="P728" s="1">
        <v>40057</v>
      </c>
      <c r="S728">
        <v>0</v>
      </c>
      <c r="T728">
        <v>0</v>
      </c>
      <c r="U728">
        <v>0</v>
      </c>
      <c r="V728">
        <v>0</v>
      </c>
      <c r="W728">
        <v>8</v>
      </c>
      <c r="X728">
        <v>6</v>
      </c>
      <c r="Y728">
        <v>3</v>
      </c>
      <c r="Z728">
        <v>5</v>
      </c>
      <c r="AA728" t="s">
        <v>39</v>
      </c>
    </row>
    <row r="729" spans="1:27" x14ac:dyDescent="0.25">
      <c r="A729" t="s">
        <v>2249</v>
      </c>
      <c r="B729">
        <v>28</v>
      </c>
      <c r="C729" t="s">
        <v>2253</v>
      </c>
      <c r="D729" t="s">
        <v>2254</v>
      </c>
      <c r="E729" t="s">
        <v>2255</v>
      </c>
      <c r="F729" t="s">
        <v>31</v>
      </c>
      <c r="G729" t="s">
        <v>38</v>
      </c>
      <c r="H729" t="s">
        <v>32</v>
      </c>
      <c r="I729">
        <v>0.09</v>
      </c>
      <c r="J729">
        <v>0</v>
      </c>
      <c r="K729">
        <v>1</v>
      </c>
      <c r="L729">
        <v>1</v>
      </c>
      <c r="M729">
        <v>0</v>
      </c>
      <c r="N729">
        <v>1</v>
      </c>
      <c r="O729" s="1">
        <v>41857</v>
      </c>
      <c r="P729" s="1">
        <v>42460</v>
      </c>
      <c r="S729">
        <v>0</v>
      </c>
      <c r="T729">
        <v>0</v>
      </c>
      <c r="U729">
        <v>0</v>
      </c>
      <c r="V729">
        <v>0</v>
      </c>
      <c r="W729">
        <v>1</v>
      </c>
      <c r="X729">
        <v>1</v>
      </c>
      <c r="Y729">
        <v>1</v>
      </c>
      <c r="Z729">
        <v>0</v>
      </c>
      <c r="AA729" t="s">
        <v>39</v>
      </c>
    </row>
    <row r="730" spans="1:27" x14ac:dyDescent="0.25">
      <c r="A730" t="s">
        <v>2249</v>
      </c>
      <c r="B730" t="s">
        <v>2256</v>
      </c>
      <c r="C730" t="s">
        <v>2257</v>
      </c>
      <c r="D730" t="s">
        <v>2258</v>
      </c>
      <c r="E730" t="s">
        <v>422</v>
      </c>
      <c r="F730" t="s">
        <v>31</v>
      </c>
      <c r="G730" t="s">
        <v>32</v>
      </c>
      <c r="H730" t="s">
        <v>32</v>
      </c>
      <c r="I730">
        <v>5335</v>
      </c>
      <c r="J730">
        <v>0</v>
      </c>
      <c r="K730">
        <v>13</v>
      </c>
      <c r="L730">
        <v>13</v>
      </c>
      <c r="M730">
        <v>0</v>
      </c>
      <c r="N730">
        <v>13</v>
      </c>
      <c r="O730" s="1">
        <v>43587</v>
      </c>
      <c r="S730">
        <v>0</v>
      </c>
      <c r="T730">
        <v>0</v>
      </c>
      <c r="U730">
        <v>0</v>
      </c>
      <c r="V730">
        <v>0</v>
      </c>
      <c r="W730">
        <v>13</v>
      </c>
      <c r="X730">
        <v>13</v>
      </c>
      <c r="Y730">
        <v>0</v>
      </c>
      <c r="Z730">
        <v>13</v>
      </c>
      <c r="AA730" t="s">
        <v>33</v>
      </c>
    </row>
    <row r="731" spans="1:27" x14ac:dyDescent="0.25">
      <c r="A731" t="s">
        <v>2249</v>
      </c>
      <c r="B731" t="s">
        <v>2259</v>
      </c>
      <c r="C731" t="s">
        <v>2260</v>
      </c>
      <c r="D731" t="s">
        <v>2261</v>
      </c>
      <c r="E731" t="s">
        <v>2262</v>
      </c>
      <c r="F731" t="s">
        <v>31</v>
      </c>
      <c r="G731" t="s">
        <v>32</v>
      </c>
      <c r="H731" t="s">
        <v>32</v>
      </c>
      <c r="I731">
        <v>74.14</v>
      </c>
      <c r="J731">
        <v>0</v>
      </c>
      <c r="K731">
        <v>20</v>
      </c>
      <c r="L731">
        <v>20</v>
      </c>
      <c r="M731">
        <v>0</v>
      </c>
      <c r="N731">
        <v>20</v>
      </c>
      <c r="O731" s="1">
        <v>42773</v>
      </c>
      <c r="S731">
        <v>0</v>
      </c>
      <c r="T731">
        <v>0</v>
      </c>
      <c r="U731">
        <v>0</v>
      </c>
      <c r="V731">
        <v>0</v>
      </c>
      <c r="W731">
        <v>0</v>
      </c>
      <c r="X731">
        <v>0</v>
      </c>
      <c r="Y731">
        <v>0</v>
      </c>
      <c r="Z731">
        <v>0</v>
      </c>
      <c r="AA731" t="s">
        <v>33</v>
      </c>
    </row>
    <row r="732" spans="1:27" x14ac:dyDescent="0.25">
      <c r="A732" t="s">
        <v>2249</v>
      </c>
      <c r="B732" t="s">
        <v>2263</v>
      </c>
      <c r="C732" t="s">
        <v>2264</v>
      </c>
      <c r="D732" t="s">
        <v>2265</v>
      </c>
      <c r="E732" t="s">
        <v>2266</v>
      </c>
      <c r="F732" t="s">
        <v>31</v>
      </c>
      <c r="G732" t="s">
        <v>32</v>
      </c>
      <c r="H732" t="s">
        <v>32</v>
      </c>
      <c r="I732">
        <v>115.6</v>
      </c>
      <c r="J732">
        <v>0</v>
      </c>
      <c r="K732">
        <v>29</v>
      </c>
      <c r="L732">
        <v>29</v>
      </c>
      <c r="M732">
        <v>0</v>
      </c>
      <c r="N732">
        <v>29</v>
      </c>
      <c r="O732" s="1">
        <v>42775</v>
      </c>
      <c r="P732" s="1">
        <v>43293</v>
      </c>
      <c r="S732">
        <v>0</v>
      </c>
      <c r="T732">
        <v>0</v>
      </c>
      <c r="U732">
        <v>0</v>
      </c>
      <c r="V732">
        <v>0</v>
      </c>
      <c r="W732">
        <v>29</v>
      </c>
      <c r="X732">
        <v>29</v>
      </c>
      <c r="Y732">
        <v>29</v>
      </c>
      <c r="Z732">
        <v>0</v>
      </c>
      <c r="AA732" t="s">
        <v>39</v>
      </c>
    </row>
    <row r="733" spans="1:27" x14ac:dyDescent="0.25">
      <c r="A733" t="s">
        <v>2249</v>
      </c>
      <c r="C733" t="s">
        <v>2267</v>
      </c>
      <c r="D733" t="s">
        <v>2268</v>
      </c>
      <c r="E733" t="s">
        <v>1649</v>
      </c>
      <c r="F733" t="s">
        <v>275</v>
      </c>
      <c r="G733" t="s">
        <v>32</v>
      </c>
      <c r="H733" t="s">
        <v>32</v>
      </c>
      <c r="I733">
        <v>0.2</v>
      </c>
      <c r="J733">
        <v>0</v>
      </c>
      <c r="K733">
        <v>2</v>
      </c>
      <c r="L733">
        <v>2</v>
      </c>
      <c r="M733">
        <v>0</v>
      </c>
      <c r="N733">
        <v>2</v>
      </c>
      <c r="O733" s="1">
        <v>42479</v>
      </c>
      <c r="S733">
        <v>0</v>
      </c>
      <c r="T733">
        <v>0</v>
      </c>
      <c r="U733">
        <v>0</v>
      </c>
      <c r="V733">
        <v>0</v>
      </c>
      <c r="W733">
        <v>0</v>
      </c>
      <c r="X733">
        <v>0</v>
      </c>
      <c r="Y733">
        <v>0</v>
      </c>
      <c r="Z733">
        <v>0</v>
      </c>
      <c r="AA733" t="s">
        <v>33</v>
      </c>
    </row>
    <row r="734" spans="1:27" ht="90" x14ac:dyDescent="0.25">
      <c r="A734" t="s">
        <v>2249</v>
      </c>
      <c r="C734" t="s">
        <v>2269</v>
      </c>
      <c r="D734" s="2" t="s">
        <v>2270</v>
      </c>
      <c r="E734" t="s">
        <v>2271</v>
      </c>
      <c r="F734" t="s">
        <v>31</v>
      </c>
      <c r="G734" t="s">
        <v>32</v>
      </c>
      <c r="H734" t="s">
        <v>32</v>
      </c>
      <c r="I734">
        <v>1292</v>
      </c>
      <c r="J734">
        <v>0</v>
      </c>
      <c r="K734">
        <v>1</v>
      </c>
      <c r="L734">
        <v>1</v>
      </c>
      <c r="M734">
        <v>0</v>
      </c>
      <c r="N734">
        <v>1</v>
      </c>
      <c r="O734" s="1">
        <v>43074</v>
      </c>
      <c r="P734" s="1">
        <v>43265</v>
      </c>
      <c r="S734">
        <v>0</v>
      </c>
      <c r="T734">
        <v>0</v>
      </c>
      <c r="U734">
        <v>0</v>
      </c>
      <c r="V734">
        <v>0</v>
      </c>
      <c r="W734">
        <v>1</v>
      </c>
      <c r="X734">
        <v>1</v>
      </c>
      <c r="Y734">
        <v>1</v>
      </c>
      <c r="Z734">
        <v>0</v>
      </c>
      <c r="AA734" t="s">
        <v>39</v>
      </c>
    </row>
    <row r="735" spans="1:27" x14ac:dyDescent="0.25">
      <c r="A735" t="s">
        <v>2249</v>
      </c>
      <c r="C735" t="s">
        <v>2272</v>
      </c>
      <c r="D735" t="s">
        <v>2273</v>
      </c>
      <c r="E735" t="s">
        <v>2274</v>
      </c>
      <c r="F735" t="s">
        <v>31</v>
      </c>
      <c r="G735" t="s">
        <v>32</v>
      </c>
      <c r="H735" t="s">
        <v>32</v>
      </c>
      <c r="I735">
        <v>967</v>
      </c>
      <c r="J735">
        <v>0</v>
      </c>
      <c r="K735">
        <v>1</v>
      </c>
      <c r="L735">
        <v>1</v>
      </c>
      <c r="M735">
        <v>0</v>
      </c>
      <c r="N735">
        <v>1</v>
      </c>
      <c r="O735" s="1">
        <v>43081</v>
      </c>
      <c r="S735">
        <v>0</v>
      </c>
      <c r="T735">
        <v>0</v>
      </c>
      <c r="U735">
        <v>0</v>
      </c>
      <c r="V735">
        <v>0</v>
      </c>
      <c r="W735">
        <v>0</v>
      </c>
      <c r="X735">
        <v>0</v>
      </c>
      <c r="Y735">
        <v>0</v>
      </c>
      <c r="Z735">
        <v>0</v>
      </c>
      <c r="AA735" t="s">
        <v>33</v>
      </c>
    </row>
    <row r="736" spans="1:27" x14ac:dyDescent="0.25">
      <c r="A736" t="s">
        <v>2249</v>
      </c>
      <c r="C736" t="s">
        <v>2275</v>
      </c>
      <c r="D736" t="s">
        <v>2276</v>
      </c>
      <c r="E736" t="s">
        <v>963</v>
      </c>
      <c r="F736" t="s">
        <v>31</v>
      </c>
      <c r="G736" t="s">
        <v>32</v>
      </c>
      <c r="H736" t="s">
        <v>32</v>
      </c>
      <c r="I736">
        <v>843</v>
      </c>
      <c r="J736">
        <v>0</v>
      </c>
      <c r="K736">
        <v>2</v>
      </c>
      <c r="L736">
        <v>2</v>
      </c>
      <c r="M736">
        <v>0</v>
      </c>
      <c r="N736">
        <v>2</v>
      </c>
      <c r="O736" s="1">
        <v>43137</v>
      </c>
      <c r="S736">
        <v>0</v>
      </c>
      <c r="T736">
        <v>0</v>
      </c>
      <c r="U736">
        <v>0</v>
      </c>
      <c r="V736">
        <v>0</v>
      </c>
      <c r="W736">
        <v>0</v>
      </c>
      <c r="X736">
        <v>0</v>
      </c>
      <c r="Y736">
        <v>0</v>
      </c>
      <c r="Z736">
        <v>0</v>
      </c>
      <c r="AA736" t="s">
        <v>33</v>
      </c>
    </row>
    <row r="737" spans="1:27" x14ac:dyDescent="0.25">
      <c r="A737" t="s">
        <v>2249</v>
      </c>
      <c r="C737" t="s">
        <v>2277</v>
      </c>
      <c r="D737" t="s">
        <v>2278</v>
      </c>
      <c r="E737" t="s">
        <v>2279</v>
      </c>
      <c r="F737" t="s">
        <v>31</v>
      </c>
      <c r="G737" t="s">
        <v>32</v>
      </c>
      <c r="H737" t="s">
        <v>32</v>
      </c>
      <c r="I737">
        <v>7809</v>
      </c>
      <c r="J737">
        <v>0</v>
      </c>
      <c r="K737">
        <v>15</v>
      </c>
      <c r="L737">
        <v>15</v>
      </c>
      <c r="M737">
        <v>0</v>
      </c>
      <c r="N737">
        <v>15</v>
      </c>
      <c r="O737" s="1">
        <v>43231</v>
      </c>
      <c r="S737">
        <v>0</v>
      </c>
      <c r="T737">
        <v>0</v>
      </c>
      <c r="U737">
        <v>0</v>
      </c>
      <c r="V737">
        <v>0</v>
      </c>
      <c r="W737">
        <v>15</v>
      </c>
      <c r="X737">
        <v>15</v>
      </c>
      <c r="Y737">
        <v>0</v>
      </c>
      <c r="Z737">
        <v>15</v>
      </c>
      <c r="AA737" t="s">
        <v>33</v>
      </c>
    </row>
    <row r="738" spans="1:27" x14ac:dyDescent="0.25">
      <c r="A738" t="s">
        <v>2249</v>
      </c>
      <c r="C738" t="s">
        <v>2280</v>
      </c>
      <c r="D738" t="s">
        <v>2281</v>
      </c>
      <c r="E738" t="s">
        <v>2282</v>
      </c>
      <c r="F738" t="s">
        <v>31</v>
      </c>
      <c r="G738" t="s">
        <v>32</v>
      </c>
      <c r="H738" t="s">
        <v>32</v>
      </c>
      <c r="I738">
        <v>545</v>
      </c>
      <c r="J738">
        <v>0</v>
      </c>
      <c r="K738">
        <v>1</v>
      </c>
      <c r="L738">
        <v>1</v>
      </c>
      <c r="M738">
        <v>0</v>
      </c>
      <c r="N738">
        <v>1</v>
      </c>
      <c r="O738" s="1">
        <v>43440</v>
      </c>
      <c r="P738" s="1">
        <v>43449</v>
      </c>
      <c r="S738">
        <v>0</v>
      </c>
      <c r="T738">
        <v>0</v>
      </c>
      <c r="U738">
        <v>0</v>
      </c>
      <c r="V738">
        <v>0</v>
      </c>
      <c r="W738">
        <v>1</v>
      </c>
      <c r="X738">
        <v>1</v>
      </c>
      <c r="Y738">
        <v>1</v>
      </c>
      <c r="Z738">
        <v>0</v>
      </c>
      <c r="AA738" t="s">
        <v>39</v>
      </c>
    </row>
    <row r="739" spans="1:27" x14ac:dyDescent="0.25">
      <c r="A739" t="s">
        <v>2249</v>
      </c>
      <c r="C739" t="s">
        <v>2283</v>
      </c>
      <c r="D739" t="s">
        <v>2284</v>
      </c>
      <c r="E739" t="s">
        <v>2285</v>
      </c>
      <c r="F739" t="s">
        <v>31</v>
      </c>
      <c r="G739" t="s">
        <v>32</v>
      </c>
      <c r="H739" t="s">
        <v>32</v>
      </c>
      <c r="I739">
        <v>1614</v>
      </c>
      <c r="J739">
        <v>0</v>
      </c>
      <c r="K739">
        <v>2</v>
      </c>
      <c r="L739">
        <v>2</v>
      </c>
      <c r="M739">
        <v>0</v>
      </c>
      <c r="N739">
        <v>2</v>
      </c>
      <c r="O739" s="1">
        <v>43445</v>
      </c>
      <c r="P739" s="1">
        <v>43721</v>
      </c>
      <c r="S739">
        <v>0</v>
      </c>
      <c r="T739">
        <v>0</v>
      </c>
      <c r="U739">
        <v>0</v>
      </c>
      <c r="V739">
        <v>0</v>
      </c>
      <c r="W739">
        <v>2</v>
      </c>
      <c r="X739">
        <v>2</v>
      </c>
      <c r="Y739">
        <v>2</v>
      </c>
      <c r="Z739">
        <v>0</v>
      </c>
      <c r="AA739" t="s">
        <v>39</v>
      </c>
    </row>
    <row r="740" spans="1:27" x14ac:dyDescent="0.25">
      <c r="A740" t="s">
        <v>2249</v>
      </c>
      <c r="C740" t="s">
        <v>2286</v>
      </c>
      <c r="D740" t="s">
        <v>2287</v>
      </c>
      <c r="E740" t="s">
        <v>2288</v>
      </c>
      <c r="F740" t="s">
        <v>31</v>
      </c>
      <c r="G740" t="s">
        <v>32</v>
      </c>
      <c r="H740" t="s">
        <v>32</v>
      </c>
      <c r="I740">
        <v>714</v>
      </c>
      <c r="J740">
        <v>0</v>
      </c>
      <c r="K740">
        <v>1</v>
      </c>
      <c r="L740">
        <v>1</v>
      </c>
      <c r="M740">
        <v>0</v>
      </c>
      <c r="N740">
        <v>1</v>
      </c>
      <c r="O740" s="1">
        <v>43815</v>
      </c>
      <c r="S740">
        <v>0</v>
      </c>
      <c r="T740">
        <v>0</v>
      </c>
      <c r="U740">
        <v>0</v>
      </c>
      <c r="V740">
        <v>0</v>
      </c>
      <c r="W740">
        <v>1</v>
      </c>
      <c r="X740">
        <v>1</v>
      </c>
      <c r="Y740">
        <v>0</v>
      </c>
      <c r="Z740">
        <v>1</v>
      </c>
      <c r="AA740" t="s">
        <v>33</v>
      </c>
    </row>
    <row r="741" spans="1:27" x14ac:dyDescent="0.25">
      <c r="A741" t="s">
        <v>2249</v>
      </c>
      <c r="C741" t="s">
        <v>2289</v>
      </c>
      <c r="D741" t="s">
        <v>2290</v>
      </c>
      <c r="E741" t="s">
        <v>2291</v>
      </c>
      <c r="F741" t="s">
        <v>31</v>
      </c>
      <c r="G741" t="s">
        <v>32</v>
      </c>
      <c r="H741" t="s">
        <v>32</v>
      </c>
      <c r="I741">
        <v>10423</v>
      </c>
      <c r="J741">
        <v>0</v>
      </c>
      <c r="K741">
        <v>30</v>
      </c>
      <c r="L741">
        <v>30</v>
      </c>
      <c r="M741">
        <v>0</v>
      </c>
      <c r="N741">
        <v>30</v>
      </c>
      <c r="O741" s="1">
        <v>43861</v>
      </c>
      <c r="S741">
        <v>0</v>
      </c>
      <c r="T741">
        <v>0</v>
      </c>
      <c r="U741">
        <v>0</v>
      </c>
      <c r="V741">
        <v>0</v>
      </c>
      <c r="W741">
        <v>30</v>
      </c>
      <c r="X741">
        <v>30</v>
      </c>
      <c r="Y741">
        <v>0</v>
      </c>
      <c r="Z741">
        <v>30</v>
      </c>
      <c r="AA741" t="s">
        <v>33</v>
      </c>
    </row>
    <row r="742" spans="1:27" x14ac:dyDescent="0.25">
      <c r="A742" t="s">
        <v>2249</v>
      </c>
      <c r="C742" t="s">
        <v>2292</v>
      </c>
      <c r="D742" t="s">
        <v>2293</v>
      </c>
      <c r="E742" t="s">
        <v>2294</v>
      </c>
      <c r="F742" t="s">
        <v>31</v>
      </c>
      <c r="G742" t="s">
        <v>38</v>
      </c>
      <c r="H742" t="s">
        <v>32</v>
      </c>
      <c r="I742">
        <v>22932</v>
      </c>
      <c r="J742">
        <v>0</v>
      </c>
      <c r="K742">
        <v>70</v>
      </c>
      <c r="L742">
        <v>70</v>
      </c>
      <c r="M742">
        <v>0</v>
      </c>
      <c r="N742">
        <v>70</v>
      </c>
      <c r="O742" s="1">
        <v>43864</v>
      </c>
      <c r="S742">
        <v>0</v>
      </c>
      <c r="T742">
        <v>0</v>
      </c>
      <c r="U742">
        <v>0</v>
      </c>
      <c r="V742">
        <v>0</v>
      </c>
      <c r="W742">
        <v>70</v>
      </c>
      <c r="X742">
        <v>70</v>
      </c>
      <c r="Y742">
        <v>0</v>
      </c>
      <c r="Z742">
        <v>70</v>
      </c>
      <c r="AA742" t="s">
        <v>33</v>
      </c>
    </row>
    <row r="743" spans="1:27" x14ac:dyDescent="0.25">
      <c r="A743" t="s">
        <v>2295</v>
      </c>
      <c r="B743">
        <v>3</v>
      </c>
      <c r="C743" t="s">
        <v>2296</v>
      </c>
      <c r="D743" t="s">
        <v>2297</v>
      </c>
      <c r="E743" t="s">
        <v>2298</v>
      </c>
      <c r="F743" t="s">
        <v>85</v>
      </c>
      <c r="G743" t="s">
        <v>38</v>
      </c>
      <c r="H743" t="s">
        <v>32</v>
      </c>
      <c r="I743">
        <v>0.02</v>
      </c>
      <c r="J743">
        <v>0</v>
      </c>
      <c r="K743">
        <v>1</v>
      </c>
      <c r="L743">
        <v>1</v>
      </c>
      <c r="M743">
        <v>0</v>
      </c>
      <c r="N743">
        <v>1</v>
      </c>
      <c r="O743" s="1">
        <v>42412</v>
      </c>
      <c r="S743">
        <v>0</v>
      </c>
      <c r="T743">
        <v>0</v>
      </c>
      <c r="U743">
        <v>0</v>
      </c>
      <c r="V743">
        <v>0</v>
      </c>
      <c r="W743">
        <v>1</v>
      </c>
      <c r="X743">
        <v>1</v>
      </c>
      <c r="Y743">
        <v>0</v>
      </c>
      <c r="Z743">
        <v>1</v>
      </c>
      <c r="AA743" t="s">
        <v>33</v>
      </c>
    </row>
    <row r="744" spans="1:27" x14ac:dyDescent="0.25">
      <c r="A744" t="s">
        <v>2295</v>
      </c>
      <c r="B744">
        <v>4</v>
      </c>
      <c r="C744" t="s">
        <v>2299</v>
      </c>
      <c r="D744" t="s">
        <v>2300</v>
      </c>
      <c r="E744" t="s">
        <v>2301</v>
      </c>
      <c r="F744" t="s">
        <v>31</v>
      </c>
      <c r="G744" t="s">
        <v>32</v>
      </c>
      <c r="H744" t="s">
        <v>32</v>
      </c>
      <c r="I744">
        <v>0</v>
      </c>
      <c r="J744">
        <v>0</v>
      </c>
      <c r="K744">
        <v>1</v>
      </c>
      <c r="L744">
        <v>1</v>
      </c>
      <c r="M744">
        <v>0</v>
      </c>
      <c r="N744">
        <v>1</v>
      </c>
      <c r="O744" s="1">
        <v>40885</v>
      </c>
      <c r="P744" s="1">
        <v>41030</v>
      </c>
      <c r="S744">
        <v>1</v>
      </c>
      <c r="T744">
        <v>1</v>
      </c>
      <c r="U744">
        <v>0</v>
      </c>
      <c r="V744">
        <v>0</v>
      </c>
      <c r="W744">
        <v>0</v>
      </c>
      <c r="X744">
        <v>0</v>
      </c>
      <c r="Y744">
        <v>0</v>
      </c>
      <c r="Z744">
        <v>0</v>
      </c>
      <c r="AA744" t="s">
        <v>39</v>
      </c>
    </row>
    <row r="745" spans="1:27" x14ac:dyDescent="0.25">
      <c r="A745" t="s">
        <v>2295</v>
      </c>
      <c r="B745">
        <v>13</v>
      </c>
      <c r="C745" t="s">
        <v>2302</v>
      </c>
      <c r="D745" t="s">
        <v>2303</v>
      </c>
      <c r="E745" t="s">
        <v>2304</v>
      </c>
      <c r="F745" t="s">
        <v>31</v>
      </c>
      <c r="G745" t="s">
        <v>32</v>
      </c>
      <c r="H745" t="s">
        <v>32</v>
      </c>
      <c r="I745">
        <v>0</v>
      </c>
      <c r="J745">
        <v>0</v>
      </c>
      <c r="K745">
        <v>3</v>
      </c>
      <c r="L745">
        <v>3</v>
      </c>
      <c r="M745">
        <v>0</v>
      </c>
      <c r="N745">
        <v>3</v>
      </c>
      <c r="O745" s="1">
        <v>40140</v>
      </c>
      <c r="P745" s="1">
        <v>41364</v>
      </c>
      <c r="S745">
        <v>0</v>
      </c>
      <c r="T745">
        <v>0</v>
      </c>
      <c r="U745">
        <v>0</v>
      </c>
      <c r="V745">
        <v>0</v>
      </c>
      <c r="W745">
        <v>3</v>
      </c>
      <c r="X745">
        <v>3</v>
      </c>
      <c r="Y745">
        <v>3</v>
      </c>
      <c r="Z745">
        <v>0</v>
      </c>
      <c r="AA745" t="s">
        <v>39</v>
      </c>
    </row>
    <row r="746" spans="1:27" x14ac:dyDescent="0.25">
      <c r="A746" t="s">
        <v>2295</v>
      </c>
      <c r="C746" t="s">
        <v>2305</v>
      </c>
      <c r="D746" t="s">
        <v>2306</v>
      </c>
      <c r="E746" t="s">
        <v>2307</v>
      </c>
      <c r="F746" t="s">
        <v>31</v>
      </c>
      <c r="G746" t="s">
        <v>32</v>
      </c>
      <c r="H746" t="s">
        <v>32</v>
      </c>
      <c r="I746">
        <v>0.14000000000000001</v>
      </c>
      <c r="J746">
        <v>0</v>
      </c>
      <c r="K746">
        <v>3</v>
      </c>
      <c r="L746">
        <v>3</v>
      </c>
      <c r="M746">
        <v>0</v>
      </c>
      <c r="N746">
        <v>3</v>
      </c>
      <c r="O746" s="1">
        <v>42474</v>
      </c>
      <c r="P746" s="1">
        <v>42767</v>
      </c>
      <c r="S746">
        <v>1</v>
      </c>
      <c r="T746">
        <v>1</v>
      </c>
      <c r="U746">
        <v>0</v>
      </c>
      <c r="V746">
        <v>0</v>
      </c>
      <c r="W746">
        <v>2</v>
      </c>
      <c r="X746">
        <v>2</v>
      </c>
      <c r="Y746">
        <v>2</v>
      </c>
      <c r="Z746">
        <v>0</v>
      </c>
      <c r="AA746" t="s">
        <v>39</v>
      </c>
    </row>
    <row r="747" spans="1:27" x14ac:dyDescent="0.25">
      <c r="A747" t="s">
        <v>2295</v>
      </c>
      <c r="C747" t="s">
        <v>2308</v>
      </c>
      <c r="D747" t="s">
        <v>2309</v>
      </c>
      <c r="E747" t="s">
        <v>1132</v>
      </c>
      <c r="F747" t="s">
        <v>31</v>
      </c>
      <c r="G747" t="s">
        <v>38</v>
      </c>
      <c r="H747" t="s">
        <v>32</v>
      </c>
      <c r="I747">
        <v>7.0000000000000007E-2</v>
      </c>
      <c r="J747">
        <v>0</v>
      </c>
      <c r="K747">
        <v>1</v>
      </c>
      <c r="L747">
        <v>1</v>
      </c>
      <c r="M747">
        <v>1</v>
      </c>
      <c r="N747">
        <v>0</v>
      </c>
      <c r="O747" s="1">
        <v>42566</v>
      </c>
      <c r="P747" s="1">
        <v>42767</v>
      </c>
      <c r="S747">
        <v>0</v>
      </c>
      <c r="T747">
        <v>0</v>
      </c>
      <c r="U747">
        <v>0</v>
      </c>
      <c r="V747">
        <v>0</v>
      </c>
      <c r="W747">
        <v>1</v>
      </c>
      <c r="X747">
        <v>0</v>
      </c>
      <c r="Y747">
        <v>1</v>
      </c>
      <c r="Z747">
        <v>0</v>
      </c>
      <c r="AA747" t="s">
        <v>39</v>
      </c>
    </row>
    <row r="748" spans="1:27" x14ac:dyDescent="0.25">
      <c r="A748" t="s">
        <v>2295</v>
      </c>
      <c r="C748" t="s">
        <v>2310</v>
      </c>
      <c r="D748" t="s">
        <v>2311</v>
      </c>
      <c r="E748" t="s">
        <v>2312</v>
      </c>
      <c r="F748" t="s">
        <v>275</v>
      </c>
      <c r="G748" t="s">
        <v>32</v>
      </c>
      <c r="H748" t="s">
        <v>32</v>
      </c>
      <c r="I748">
        <v>0.22</v>
      </c>
      <c r="J748">
        <v>0</v>
      </c>
      <c r="K748">
        <v>3</v>
      </c>
      <c r="L748">
        <v>3</v>
      </c>
      <c r="M748">
        <v>0</v>
      </c>
      <c r="N748">
        <v>3</v>
      </c>
      <c r="O748" s="1">
        <v>42578</v>
      </c>
      <c r="P748" s="1">
        <v>42614</v>
      </c>
      <c r="S748">
        <v>1</v>
      </c>
      <c r="T748">
        <v>1</v>
      </c>
      <c r="U748">
        <v>0</v>
      </c>
      <c r="V748">
        <v>0</v>
      </c>
      <c r="W748">
        <v>2</v>
      </c>
      <c r="X748">
        <v>2</v>
      </c>
      <c r="Y748">
        <v>1</v>
      </c>
      <c r="Z748">
        <v>1</v>
      </c>
      <c r="AA748" t="s">
        <v>39</v>
      </c>
    </row>
    <row r="749" spans="1:27" x14ac:dyDescent="0.25">
      <c r="A749" t="s">
        <v>2295</v>
      </c>
      <c r="C749" t="s">
        <v>2313</v>
      </c>
      <c r="D749" t="s">
        <v>2314</v>
      </c>
      <c r="E749" t="s">
        <v>2315</v>
      </c>
      <c r="F749" t="s">
        <v>85</v>
      </c>
      <c r="G749" t="s">
        <v>32</v>
      </c>
      <c r="H749" t="s">
        <v>32</v>
      </c>
      <c r="I749">
        <v>2.57</v>
      </c>
      <c r="J749">
        <v>0</v>
      </c>
      <c r="K749">
        <v>1</v>
      </c>
      <c r="L749">
        <v>1</v>
      </c>
      <c r="M749">
        <v>0</v>
      </c>
      <c r="N749">
        <v>1</v>
      </c>
      <c r="O749" s="1">
        <v>42640</v>
      </c>
      <c r="S749">
        <v>0</v>
      </c>
      <c r="T749">
        <v>0</v>
      </c>
      <c r="U749">
        <v>0</v>
      </c>
      <c r="V749">
        <v>0</v>
      </c>
      <c r="W749">
        <v>1</v>
      </c>
      <c r="X749">
        <v>1</v>
      </c>
      <c r="Y749">
        <v>0</v>
      </c>
      <c r="Z749">
        <v>1</v>
      </c>
      <c r="AA749" t="s">
        <v>33</v>
      </c>
    </row>
    <row r="750" spans="1:27" x14ac:dyDescent="0.25">
      <c r="A750" t="s">
        <v>2295</v>
      </c>
      <c r="C750" t="s">
        <v>2316</v>
      </c>
      <c r="D750" t="s">
        <v>2317</v>
      </c>
      <c r="E750" t="s">
        <v>2318</v>
      </c>
      <c r="F750" t="s">
        <v>31</v>
      </c>
      <c r="G750" t="s">
        <v>38</v>
      </c>
      <c r="H750" t="s">
        <v>32</v>
      </c>
      <c r="I750">
        <v>15.37</v>
      </c>
      <c r="J750">
        <v>0</v>
      </c>
      <c r="K750">
        <v>1</v>
      </c>
      <c r="L750">
        <v>1</v>
      </c>
      <c r="M750">
        <v>1</v>
      </c>
      <c r="N750">
        <v>0</v>
      </c>
      <c r="O750" s="1">
        <v>42720</v>
      </c>
      <c r="S750">
        <v>0</v>
      </c>
      <c r="T750">
        <v>0</v>
      </c>
      <c r="U750">
        <v>0</v>
      </c>
      <c r="V750">
        <v>0</v>
      </c>
      <c r="W750">
        <v>0</v>
      </c>
      <c r="X750">
        <v>0</v>
      </c>
      <c r="Y750">
        <v>0</v>
      </c>
      <c r="Z750">
        <v>0</v>
      </c>
      <c r="AA750" t="s">
        <v>33</v>
      </c>
    </row>
    <row r="751" spans="1:27" x14ac:dyDescent="0.25">
      <c r="A751" t="s">
        <v>2295</v>
      </c>
      <c r="C751" t="s">
        <v>2319</v>
      </c>
      <c r="D751" t="s">
        <v>2320</v>
      </c>
      <c r="E751" t="s">
        <v>2321</v>
      </c>
      <c r="F751" t="s">
        <v>31</v>
      </c>
      <c r="G751" t="s">
        <v>32</v>
      </c>
      <c r="H751" t="s">
        <v>32</v>
      </c>
      <c r="I751">
        <v>16.260000000000002</v>
      </c>
      <c r="J751">
        <v>0</v>
      </c>
      <c r="K751">
        <v>2</v>
      </c>
      <c r="L751">
        <v>1</v>
      </c>
      <c r="M751">
        <v>0</v>
      </c>
      <c r="N751">
        <v>1</v>
      </c>
      <c r="O751" s="1">
        <v>42850</v>
      </c>
      <c r="S751">
        <v>0</v>
      </c>
      <c r="T751">
        <v>0</v>
      </c>
      <c r="U751">
        <v>0</v>
      </c>
      <c r="V751">
        <v>0</v>
      </c>
      <c r="W751">
        <v>1</v>
      </c>
      <c r="X751">
        <v>1</v>
      </c>
      <c r="Y751">
        <v>0</v>
      </c>
      <c r="Z751">
        <v>1</v>
      </c>
      <c r="AA751" t="s">
        <v>33</v>
      </c>
    </row>
    <row r="752" spans="1:27" x14ac:dyDescent="0.25">
      <c r="A752" t="s">
        <v>2295</v>
      </c>
      <c r="C752" t="s">
        <v>2322</v>
      </c>
      <c r="D752" t="s">
        <v>2323</v>
      </c>
      <c r="E752" t="s">
        <v>2324</v>
      </c>
      <c r="F752" t="s">
        <v>31</v>
      </c>
      <c r="G752" t="s">
        <v>32</v>
      </c>
      <c r="H752" t="s">
        <v>32</v>
      </c>
      <c r="I752">
        <v>12.66</v>
      </c>
      <c r="J752">
        <v>0</v>
      </c>
      <c r="K752">
        <v>2</v>
      </c>
      <c r="L752">
        <v>2</v>
      </c>
      <c r="M752">
        <v>0</v>
      </c>
      <c r="N752">
        <v>2</v>
      </c>
      <c r="O752" s="1">
        <v>42859</v>
      </c>
      <c r="S752">
        <v>0</v>
      </c>
      <c r="T752">
        <v>0</v>
      </c>
      <c r="U752">
        <v>0</v>
      </c>
      <c r="V752">
        <v>0</v>
      </c>
      <c r="W752">
        <v>0</v>
      </c>
      <c r="X752">
        <v>0</v>
      </c>
      <c r="Y752">
        <v>0</v>
      </c>
      <c r="Z752">
        <v>0</v>
      </c>
      <c r="AA752" t="s">
        <v>33</v>
      </c>
    </row>
    <row r="753" spans="1:27" x14ac:dyDescent="0.25">
      <c r="A753" t="s">
        <v>2295</v>
      </c>
      <c r="C753" t="s">
        <v>2325</v>
      </c>
      <c r="D753" t="s">
        <v>2326</v>
      </c>
      <c r="E753" t="s">
        <v>2327</v>
      </c>
      <c r="F753" t="s">
        <v>31</v>
      </c>
      <c r="G753" t="s">
        <v>32</v>
      </c>
      <c r="H753" t="s">
        <v>32</v>
      </c>
      <c r="I753">
        <v>1.54</v>
      </c>
      <c r="J753">
        <v>0</v>
      </c>
      <c r="K753">
        <v>2</v>
      </c>
      <c r="L753">
        <v>2</v>
      </c>
      <c r="M753">
        <v>0</v>
      </c>
      <c r="N753">
        <v>2</v>
      </c>
      <c r="O753" s="1">
        <v>42888</v>
      </c>
      <c r="S753">
        <v>0</v>
      </c>
      <c r="T753">
        <v>0</v>
      </c>
      <c r="U753">
        <v>0</v>
      </c>
      <c r="V753">
        <v>0</v>
      </c>
      <c r="W753">
        <v>2</v>
      </c>
      <c r="X753">
        <v>2</v>
      </c>
      <c r="Y753">
        <v>0</v>
      </c>
      <c r="Z753">
        <v>2</v>
      </c>
      <c r="AA753" t="s">
        <v>33</v>
      </c>
    </row>
    <row r="754" spans="1:27" x14ac:dyDescent="0.25">
      <c r="A754" t="s">
        <v>2295</v>
      </c>
      <c r="C754" t="s">
        <v>2328</v>
      </c>
      <c r="D754" t="s">
        <v>2329</v>
      </c>
      <c r="E754" t="s">
        <v>2330</v>
      </c>
      <c r="F754" t="s">
        <v>31</v>
      </c>
      <c r="G754" t="s">
        <v>32</v>
      </c>
      <c r="H754" t="s">
        <v>32</v>
      </c>
      <c r="I754">
        <v>5.42</v>
      </c>
      <c r="J754">
        <v>0</v>
      </c>
      <c r="K754">
        <v>1</v>
      </c>
      <c r="L754">
        <v>1</v>
      </c>
      <c r="M754">
        <v>0</v>
      </c>
      <c r="N754">
        <v>1</v>
      </c>
      <c r="O754" s="1">
        <v>42958</v>
      </c>
      <c r="S754">
        <v>0</v>
      </c>
      <c r="T754">
        <v>0</v>
      </c>
      <c r="U754">
        <v>0</v>
      </c>
      <c r="V754">
        <v>0</v>
      </c>
      <c r="W754">
        <v>1</v>
      </c>
      <c r="X754">
        <v>1</v>
      </c>
      <c r="Y754">
        <v>0</v>
      </c>
      <c r="Z754">
        <v>1</v>
      </c>
      <c r="AA754" t="s">
        <v>33</v>
      </c>
    </row>
    <row r="755" spans="1:27" x14ac:dyDescent="0.25">
      <c r="A755" t="s">
        <v>2295</v>
      </c>
      <c r="C755" t="s">
        <v>2331</v>
      </c>
      <c r="D755" t="s">
        <v>2332</v>
      </c>
      <c r="E755" t="s">
        <v>576</v>
      </c>
      <c r="F755" t="s">
        <v>31</v>
      </c>
      <c r="G755" t="s">
        <v>32</v>
      </c>
      <c r="H755" t="s">
        <v>32</v>
      </c>
      <c r="I755">
        <v>3.24</v>
      </c>
      <c r="J755">
        <v>0</v>
      </c>
      <c r="K755">
        <v>1</v>
      </c>
      <c r="L755">
        <v>1</v>
      </c>
      <c r="M755">
        <v>0</v>
      </c>
      <c r="N755">
        <v>1</v>
      </c>
      <c r="O755" s="1">
        <v>42970</v>
      </c>
      <c r="S755">
        <v>0</v>
      </c>
      <c r="T755">
        <v>0</v>
      </c>
      <c r="U755">
        <v>0</v>
      </c>
      <c r="V755">
        <v>0</v>
      </c>
      <c r="W755">
        <v>1</v>
      </c>
      <c r="X755">
        <v>1</v>
      </c>
      <c r="Y755">
        <v>0</v>
      </c>
      <c r="Z755">
        <v>1</v>
      </c>
      <c r="AA755" t="s">
        <v>33</v>
      </c>
    </row>
    <row r="756" spans="1:27" x14ac:dyDescent="0.25">
      <c r="A756" t="s">
        <v>2295</v>
      </c>
      <c r="C756" t="s">
        <v>2333</v>
      </c>
      <c r="D756" t="s">
        <v>2334</v>
      </c>
      <c r="E756" t="s">
        <v>2335</v>
      </c>
      <c r="F756" t="s">
        <v>31</v>
      </c>
      <c r="G756" t="s">
        <v>32</v>
      </c>
      <c r="H756" t="s">
        <v>32</v>
      </c>
      <c r="I756">
        <v>24.93</v>
      </c>
      <c r="J756">
        <v>0</v>
      </c>
      <c r="K756">
        <v>2</v>
      </c>
      <c r="L756">
        <v>1</v>
      </c>
      <c r="M756">
        <v>0</v>
      </c>
      <c r="N756">
        <v>1</v>
      </c>
      <c r="O756" s="1">
        <v>43007</v>
      </c>
      <c r="S756">
        <v>0</v>
      </c>
      <c r="T756">
        <v>0</v>
      </c>
      <c r="U756">
        <v>0</v>
      </c>
      <c r="V756">
        <v>0</v>
      </c>
      <c r="W756">
        <v>1</v>
      </c>
      <c r="X756">
        <v>1</v>
      </c>
      <c r="Y756">
        <v>0</v>
      </c>
      <c r="Z756">
        <v>1</v>
      </c>
      <c r="AA756" t="s">
        <v>33</v>
      </c>
    </row>
    <row r="757" spans="1:27" x14ac:dyDescent="0.25">
      <c r="A757" t="s">
        <v>2295</v>
      </c>
      <c r="C757" t="s">
        <v>2336</v>
      </c>
      <c r="D757" t="s">
        <v>2337</v>
      </c>
      <c r="E757" t="s">
        <v>2338</v>
      </c>
      <c r="F757" t="s">
        <v>31</v>
      </c>
      <c r="G757" t="s">
        <v>32</v>
      </c>
      <c r="H757" t="s">
        <v>32</v>
      </c>
      <c r="I757">
        <v>16.100000000000001</v>
      </c>
      <c r="J757">
        <v>0</v>
      </c>
      <c r="K757">
        <v>1</v>
      </c>
      <c r="L757">
        <v>1</v>
      </c>
      <c r="M757">
        <v>0</v>
      </c>
      <c r="N757">
        <v>1</v>
      </c>
      <c r="O757" s="1">
        <v>43011</v>
      </c>
      <c r="P757" s="1">
        <v>43160</v>
      </c>
      <c r="S757">
        <v>0</v>
      </c>
      <c r="T757">
        <v>0</v>
      </c>
      <c r="U757">
        <v>0</v>
      </c>
      <c r="V757">
        <v>0</v>
      </c>
      <c r="W757">
        <v>1</v>
      </c>
      <c r="X757">
        <v>1</v>
      </c>
      <c r="Y757">
        <v>1</v>
      </c>
      <c r="Z757">
        <v>0</v>
      </c>
      <c r="AA757" t="s">
        <v>39</v>
      </c>
    </row>
    <row r="758" spans="1:27" x14ac:dyDescent="0.25">
      <c r="A758" t="s">
        <v>2295</v>
      </c>
      <c r="C758" t="s">
        <v>2339</v>
      </c>
      <c r="D758" t="s">
        <v>2340</v>
      </c>
      <c r="E758" t="s">
        <v>2341</v>
      </c>
      <c r="F758" t="s">
        <v>31</v>
      </c>
      <c r="G758" t="s">
        <v>32</v>
      </c>
      <c r="H758" t="s">
        <v>32</v>
      </c>
      <c r="I758">
        <v>10.99</v>
      </c>
      <c r="J758">
        <v>0</v>
      </c>
      <c r="K758">
        <v>2</v>
      </c>
      <c r="L758">
        <v>2</v>
      </c>
      <c r="M758">
        <v>0</v>
      </c>
      <c r="N758">
        <v>2</v>
      </c>
      <c r="O758" s="1">
        <v>43014</v>
      </c>
      <c r="S758">
        <v>0</v>
      </c>
      <c r="T758">
        <v>0</v>
      </c>
      <c r="U758">
        <v>0</v>
      </c>
      <c r="V758">
        <v>0</v>
      </c>
      <c r="W758">
        <v>2</v>
      </c>
      <c r="X758">
        <v>2</v>
      </c>
      <c r="Y758">
        <v>0</v>
      </c>
      <c r="Z758">
        <v>2</v>
      </c>
      <c r="AA758" t="s">
        <v>33</v>
      </c>
    </row>
    <row r="759" spans="1:27" x14ac:dyDescent="0.25">
      <c r="A759" t="s">
        <v>2295</v>
      </c>
      <c r="C759" t="s">
        <v>2342</v>
      </c>
      <c r="D759" t="s">
        <v>2343</v>
      </c>
      <c r="E759" t="s">
        <v>2344</v>
      </c>
      <c r="F759" t="s">
        <v>31</v>
      </c>
      <c r="G759" t="s">
        <v>32</v>
      </c>
      <c r="H759" t="s">
        <v>32</v>
      </c>
      <c r="I759">
        <v>4.71</v>
      </c>
      <c r="J759">
        <v>0</v>
      </c>
      <c r="K759">
        <v>1</v>
      </c>
      <c r="L759">
        <v>1</v>
      </c>
      <c r="M759">
        <v>0</v>
      </c>
      <c r="N759">
        <v>1</v>
      </c>
      <c r="O759" s="1">
        <v>43018</v>
      </c>
      <c r="S759">
        <v>0</v>
      </c>
      <c r="T759">
        <v>0</v>
      </c>
      <c r="U759">
        <v>0</v>
      </c>
      <c r="V759">
        <v>0</v>
      </c>
      <c r="W759">
        <v>1</v>
      </c>
      <c r="X759">
        <v>1</v>
      </c>
      <c r="Y759">
        <v>0</v>
      </c>
      <c r="Z759">
        <v>1</v>
      </c>
      <c r="AA759" t="s">
        <v>33</v>
      </c>
    </row>
    <row r="760" spans="1:27" x14ac:dyDescent="0.25">
      <c r="A760" t="s">
        <v>2295</v>
      </c>
      <c r="C760" t="s">
        <v>2345</v>
      </c>
      <c r="D760" t="s">
        <v>2346</v>
      </c>
      <c r="E760" t="s">
        <v>2347</v>
      </c>
      <c r="F760" t="s">
        <v>31</v>
      </c>
      <c r="G760" t="s">
        <v>32</v>
      </c>
      <c r="H760" t="s">
        <v>32</v>
      </c>
      <c r="I760">
        <v>6.92</v>
      </c>
      <c r="J760">
        <v>0</v>
      </c>
      <c r="K760">
        <v>1</v>
      </c>
      <c r="L760">
        <v>1</v>
      </c>
      <c r="M760">
        <v>0</v>
      </c>
      <c r="N760">
        <v>1</v>
      </c>
      <c r="O760" s="1">
        <v>43019</v>
      </c>
      <c r="P760" s="1">
        <v>43670</v>
      </c>
      <c r="S760">
        <v>0</v>
      </c>
      <c r="T760">
        <v>0</v>
      </c>
      <c r="U760">
        <v>0</v>
      </c>
      <c r="V760">
        <v>0</v>
      </c>
      <c r="W760">
        <v>1</v>
      </c>
      <c r="X760">
        <v>1</v>
      </c>
      <c r="Y760">
        <v>1</v>
      </c>
      <c r="Z760">
        <v>0</v>
      </c>
      <c r="AA760" t="s">
        <v>39</v>
      </c>
    </row>
    <row r="761" spans="1:27" x14ac:dyDescent="0.25">
      <c r="A761" t="s">
        <v>2295</v>
      </c>
      <c r="C761" t="s">
        <v>2348</v>
      </c>
      <c r="D761" t="s">
        <v>2349</v>
      </c>
      <c r="E761" t="s">
        <v>2350</v>
      </c>
      <c r="F761" t="s">
        <v>31</v>
      </c>
      <c r="G761" t="s">
        <v>38</v>
      </c>
      <c r="H761" t="s">
        <v>32</v>
      </c>
      <c r="I761">
        <v>52.12</v>
      </c>
      <c r="J761">
        <v>0</v>
      </c>
      <c r="K761">
        <v>1</v>
      </c>
      <c r="L761">
        <v>1</v>
      </c>
      <c r="M761">
        <v>1</v>
      </c>
      <c r="N761">
        <v>0</v>
      </c>
      <c r="O761" s="1">
        <v>43021</v>
      </c>
      <c r="P761" s="1">
        <v>43194</v>
      </c>
      <c r="S761">
        <v>0</v>
      </c>
      <c r="T761">
        <v>0</v>
      </c>
      <c r="U761">
        <v>0</v>
      </c>
      <c r="V761">
        <v>0</v>
      </c>
      <c r="W761">
        <v>1</v>
      </c>
      <c r="X761">
        <v>0</v>
      </c>
      <c r="Y761">
        <v>1</v>
      </c>
      <c r="Z761">
        <v>0</v>
      </c>
      <c r="AA761" t="s">
        <v>39</v>
      </c>
    </row>
    <row r="762" spans="1:27" x14ac:dyDescent="0.25">
      <c r="A762" t="s">
        <v>2295</v>
      </c>
      <c r="C762" t="s">
        <v>2351</v>
      </c>
      <c r="D762" t="s">
        <v>2352</v>
      </c>
      <c r="E762" t="s">
        <v>2353</v>
      </c>
      <c r="F762" t="s">
        <v>31</v>
      </c>
      <c r="G762" t="s">
        <v>32</v>
      </c>
      <c r="H762" t="s">
        <v>32</v>
      </c>
      <c r="I762">
        <v>9.1199999999999992</v>
      </c>
      <c r="J762">
        <v>0</v>
      </c>
      <c r="K762">
        <v>1</v>
      </c>
      <c r="L762">
        <v>1</v>
      </c>
      <c r="M762">
        <v>0</v>
      </c>
      <c r="N762">
        <v>1</v>
      </c>
      <c r="O762" s="1">
        <v>43025</v>
      </c>
      <c r="S762">
        <v>0</v>
      </c>
      <c r="T762">
        <v>0</v>
      </c>
      <c r="U762">
        <v>0</v>
      </c>
      <c r="V762">
        <v>0</v>
      </c>
      <c r="W762">
        <v>1</v>
      </c>
      <c r="X762">
        <v>1</v>
      </c>
      <c r="Y762">
        <v>0</v>
      </c>
      <c r="Z762">
        <v>1</v>
      </c>
      <c r="AA762" t="s">
        <v>33</v>
      </c>
    </row>
    <row r="763" spans="1:27" x14ac:dyDescent="0.25">
      <c r="A763" t="s">
        <v>2295</v>
      </c>
      <c r="C763" t="s">
        <v>2354</v>
      </c>
      <c r="D763" t="s">
        <v>2355</v>
      </c>
      <c r="E763" t="s">
        <v>465</v>
      </c>
      <c r="F763" t="s">
        <v>31</v>
      </c>
      <c r="G763" t="s">
        <v>32</v>
      </c>
      <c r="H763" t="s">
        <v>32</v>
      </c>
      <c r="I763">
        <v>7.79</v>
      </c>
      <c r="J763">
        <v>0</v>
      </c>
      <c r="K763">
        <v>1</v>
      </c>
      <c r="L763">
        <v>1</v>
      </c>
      <c r="M763">
        <v>0</v>
      </c>
      <c r="N763">
        <v>1</v>
      </c>
      <c r="O763" s="1">
        <v>43049</v>
      </c>
      <c r="S763">
        <v>0</v>
      </c>
      <c r="T763">
        <v>0</v>
      </c>
      <c r="U763">
        <v>0</v>
      </c>
      <c r="V763">
        <v>0</v>
      </c>
      <c r="W763">
        <v>1</v>
      </c>
      <c r="X763">
        <v>1</v>
      </c>
      <c r="Y763">
        <v>0</v>
      </c>
      <c r="Z763">
        <v>1</v>
      </c>
      <c r="AA763" t="s">
        <v>33</v>
      </c>
    </row>
    <row r="764" spans="1:27" x14ac:dyDescent="0.25">
      <c r="A764" t="s">
        <v>2295</v>
      </c>
      <c r="C764" t="s">
        <v>2356</v>
      </c>
      <c r="D764" t="s">
        <v>2357</v>
      </c>
      <c r="E764" t="s">
        <v>2358</v>
      </c>
      <c r="F764" t="s">
        <v>31</v>
      </c>
      <c r="G764" t="s">
        <v>32</v>
      </c>
      <c r="H764" t="s">
        <v>32</v>
      </c>
      <c r="I764">
        <v>8.84</v>
      </c>
      <c r="J764">
        <v>0</v>
      </c>
      <c r="K764">
        <v>1</v>
      </c>
      <c r="L764">
        <v>1</v>
      </c>
      <c r="M764">
        <v>0</v>
      </c>
      <c r="N764">
        <v>1</v>
      </c>
      <c r="O764" s="1">
        <v>43049</v>
      </c>
      <c r="P764" s="1">
        <v>43221</v>
      </c>
      <c r="S764">
        <v>0</v>
      </c>
      <c r="T764">
        <v>0</v>
      </c>
      <c r="U764">
        <v>0</v>
      </c>
      <c r="V764">
        <v>0</v>
      </c>
      <c r="W764">
        <v>1</v>
      </c>
      <c r="X764">
        <v>1</v>
      </c>
      <c r="Y764">
        <v>1</v>
      </c>
      <c r="Z764">
        <v>0</v>
      </c>
      <c r="AA764" t="s">
        <v>39</v>
      </c>
    </row>
    <row r="765" spans="1:27" x14ac:dyDescent="0.25">
      <c r="A765" t="s">
        <v>2295</v>
      </c>
      <c r="C765" t="s">
        <v>2359</v>
      </c>
      <c r="D765" t="s">
        <v>2360</v>
      </c>
      <c r="E765" t="s">
        <v>2361</v>
      </c>
      <c r="F765" t="s">
        <v>31</v>
      </c>
      <c r="G765" t="s">
        <v>32</v>
      </c>
      <c r="H765" t="s">
        <v>32</v>
      </c>
      <c r="I765">
        <v>18.55</v>
      </c>
      <c r="J765">
        <v>0</v>
      </c>
      <c r="K765">
        <v>2</v>
      </c>
      <c r="L765">
        <v>2</v>
      </c>
      <c r="M765">
        <v>0</v>
      </c>
      <c r="N765">
        <v>2</v>
      </c>
      <c r="O765" s="1">
        <v>43049</v>
      </c>
      <c r="P765" s="1">
        <v>43132</v>
      </c>
      <c r="Q765" s="1">
        <v>43676</v>
      </c>
      <c r="S765">
        <v>2</v>
      </c>
      <c r="T765">
        <v>2</v>
      </c>
      <c r="U765">
        <v>1</v>
      </c>
      <c r="V765">
        <v>1</v>
      </c>
      <c r="W765">
        <v>0</v>
      </c>
      <c r="X765">
        <v>0</v>
      </c>
      <c r="Y765">
        <v>0</v>
      </c>
      <c r="Z765">
        <v>0</v>
      </c>
      <c r="AA765" t="s">
        <v>103</v>
      </c>
    </row>
    <row r="766" spans="1:27" x14ac:dyDescent="0.25">
      <c r="A766" t="s">
        <v>2295</v>
      </c>
      <c r="C766" t="s">
        <v>2362</v>
      </c>
      <c r="D766" t="s">
        <v>2363</v>
      </c>
      <c r="E766" t="s">
        <v>2364</v>
      </c>
      <c r="F766" t="s">
        <v>31</v>
      </c>
      <c r="G766" t="s">
        <v>32</v>
      </c>
      <c r="H766" t="s">
        <v>32</v>
      </c>
      <c r="I766">
        <v>6.31</v>
      </c>
      <c r="J766">
        <v>0</v>
      </c>
      <c r="K766">
        <v>1</v>
      </c>
      <c r="L766">
        <v>1</v>
      </c>
      <c r="M766">
        <v>0</v>
      </c>
      <c r="N766">
        <v>1</v>
      </c>
      <c r="O766" s="1">
        <v>43069</v>
      </c>
      <c r="P766" s="1">
        <v>43344</v>
      </c>
      <c r="Q766" s="1">
        <v>43922</v>
      </c>
      <c r="S766">
        <v>0</v>
      </c>
      <c r="T766">
        <v>0</v>
      </c>
      <c r="U766">
        <v>0</v>
      </c>
      <c r="V766">
        <v>0</v>
      </c>
      <c r="W766">
        <v>1</v>
      </c>
      <c r="X766">
        <v>1</v>
      </c>
      <c r="Y766">
        <v>1</v>
      </c>
      <c r="Z766">
        <v>0</v>
      </c>
      <c r="AA766" t="s">
        <v>39</v>
      </c>
    </row>
    <row r="767" spans="1:27" x14ac:dyDescent="0.25">
      <c r="A767" t="s">
        <v>2295</v>
      </c>
      <c r="C767" t="s">
        <v>2365</v>
      </c>
      <c r="D767" t="s">
        <v>2366</v>
      </c>
      <c r="E767" t="s">
        <v>1753</v>
      </c>
      <c r="F767" t="s">
        <v>31</v>
      </c>
      <c r="G767" t="s">
        <v>32</v>
      </c>
      <c r="H767" t="s">
        <v>38</v>
      </c>
      <c r="I767">
        <v>389</v>
      </c>
      <c r="J767">
        <v>0</v>
      </c>
      <c r="K767">
        <v>1</v>
      </c>
      <c r="L767">
        <v>1</v>
      </c>
      <c r="M767">
        <v>0</v>
      </c>
      <c r="N767">
        <v>1</v>
      </c>
      <c r="O767" s="1">
        <v>43075</v>
      </c>
      <c r="S767">
        <v>0</v>
      </c>
      <c r="T767">
        <v>0</v>
      </c>
      <c r="U767">
        <v>0</v>
      </c>
      <c r="V767">
        <v>0</v>
      </c>
      <c r="W767">
        <v>1</v>
      </c>
      <c r="X767">
        <v>1</v>
      </c>
      <c r="Y767">
        <v>0</v>
      </c>
      <c r="Z767">
        <v>1</v>
      </c>
      <c r="AA767" t="s">
        <v>33</v>
      </c>
    </row>
    <row r="768" spans="1:27" x14ac:dyDescent="0.25">
      <c r="A768" t="s">
        <v>2295</v>
      </c>
      <c r="C768" t="s">
        <v>2367</v>
      </c>
      <c r="D768" t="s">
        <v>2368</v>
      </c>
      <c r="E768" t="s">
        <v>2369</v>
      </c>
      <c r="F768" t="s">
        <v>31</v>
      </c>
      <c r="G768" t="s">
        <v>32</v>
      </c>
      <c r="H768" t="s">
        <v>32</v>
      </c>
      <c r="I768">
        <v>796</v>
      </c>
      <c r="J768">
        <v>0</v>
      </c>
      <c r="K768">
        <v>1</v>
      </c>
      <c r="L768">
        <v>1</v>
      </c>
      <c r="M768">
        <v>0</v>
      </c>
      <c r="N768">
        <v>1</v>
      </c>
      <c r="O768" s="1">
        <v>43077</v>
      </c>
      <c r="P768" s="1">
        <v>43132</v>
      </c>
      <c r="Q768" s="1">
        <v>43697</v>
      </c>
      <c r="S768">
        <v>1</v>
      </c>
      <c r="T768">
        <v>1</v>
      </c>
      <c r="U768">
        <v>1</v>
      </c>
      <c r="V768">
        <v>1</v>
      </c>
      <c r="W768">
        <v>0</v>
      </c>
      <c r="X768">
        <v>0</v>
      </c>
      <c r="Y768">
        <v>0</v>
      </c>
      <c r="Z768">
        <v>0</v>
      </c>
      <c r="AA768" t="s">
        <v>103</v>
      </c>
    </row>
    <row r="769" spans="1:27" x14ac:dyDescent="0.25">
      <c r="A769" t="s">
        <v>2295</v>
      </c>
      <c r="C769" t="s">
        <v>2370</v>
      </c>
      <c r="D769" t="s">
        <v>2371</v>
      </c>
      <c r="E769" t="s">
        <v>2372</v>
      </c>
      <c r="F769" t="s">
        <v>31</v>
      </c>
      <c r="G769" t="s">
        <v>32</v>
      </c>
      <c r="H769" t="s">
        <v>32</v>
      </c>
      <c r="I769">
        <v>1904</v>
      </c>
      <c r="J769">
        <v>0</v>
      </c>
      <c r="K769">
        <v>2</v>
      </c>
      <c r="L769">
        <v>1</v>
      </c>
      <c r="M769">
        <v>0</v>
      </c>
      <c r="N769">
        <v>1</v>
      </c>
      <c r="O769" s="1">
        <v>43145</v>
      </c>
      <c r="S769">
        <v>0</v>
      </c>
      <c r="T769">
        <v>0</v>
      </c>
      <c r="U769">
        <v>0</v>
      </c>
      <c r="V769">
        <v>0</v>
      </c>
      <c r="W769">
        <v>1</v>
      </c>
      <c r="X769">
        <v>1</v>
      </c>
      <c r="Y769">
        <v>0</v>
      </c>
      <c r="Z769">
        <v>1</v>
      </c>
      <c r="AA769" t="s">
        <v>33</v>
      </c>
    </row>
    <row r="770" spans="1:27" x14ac:dyDescent="0.25">
      <c r="A770" t="s">
        <v>2295</v>
      </c>
      <c r="C770" t="s">
        <v>2373</v>
      </c>
      <c r="D770" t="s">
        <v>2374</v>
      </c>
      <c r="E770" t="s">
        <v>2375</v>
      </c>
      <c r="F770" t="s">
        <v>31</v>
      </c>
      <c r="G770" t="s">
        <v>32</v>
      </c>
      <c r="H770" t="s">
        <v>32</v>
      </c>
      <c r="I770">
        <v>2977</v>
      </c>
      <c r="J770">
        <v>0</v>
      </c>
      <c r="K770">
        <v>4</v>
      </c>
      <c r="L770">
        <v>4</v>
      </c>
      <c r="M770">
        <v>0</v>
      </c>
      <c r="N770">
        <v>4</v>
      </c>
      <c r="O770" s="1">
        <v>43154</v>
      </c>
      <c r="P770" s="1">
        <v>43167</v>
      </c>
      <c r="S770">
        <v>1</v>
      </c>
      <c r="T770">
        <v>1</v>
      </c>
      <c r="U770">
        <v>1</v>
      </c>
      <c r="V770">
        <v>1</v>
      </c>
      <c r="W770">
        <v>3</v>
      </c>
      <c r="X770">
        <v>3</v>
      </c>
      <c r="Y770">
        <v>3</v>
      </c>
      <c r="Z770">
        <v>0</v>
      </c>
      <c r="AA770" t="s">
        <v>39</v>
      </c>
    </row>
    <row r="771" spans="1:27" x14ac:dyDescent="0.25">
      <c r="A771" t="s">
        <v>2295</v>
      </c>
      <c r="C771" t="s">
        <v>2376</v>
      </c>
      <c r="D771" t="s">
        <v>2377</v>
      </c>
      <c r="E771" t="s">
        <v>2378</v>
      </c>
      <c r="F771" t="s">
        <v>31</v>
      </c>
      <c r="G771" t="s">
        <v>32</v>
      </c>
      <c r="H771" t="s">
        <v>32</v>
      </c>
      <c r="I771">
        <v>1146</v>
      </c>
      <c r="J771">
        <v>0</v>
      </c>
      <c r="K771">
        <v>1</v>
      </c>
      <c r="L771">
        <v>1</v>
      </c>
      <c r="M771">
        <v>0</v>
      </c>
      <c r="N771">
        <v>1</v>
      </c>
      <c r="O771" s="1">
        <v>43194</v>
      </c>
      <c r="P771" s="1">
        <v>43178</v>
      </c>
      <c r="Q771" s="1">
        <v>43724</v>
      </c>
      <c r="S771">
        <v>1</v>
      </c>
      <c r="T771">
        <v>1</v>
      </c>
      <c r="U771">
        <v>1</v>
      </c>
      <c r="V771">
        <v>1</v>
      </c>
      <c r="W771">
        <v>0</v>
      </c>
      <c r="X771">
        <v>0</v>
      </c>
      <c r="Y771">
        <v>0</v>
      </c>
      <c r="Z771">
        <v>0</v>
      </c>
      <c r="AA771" t="s">
        <v>103</v>
      </c>
    </row>
    <row r="772" spans="1:27" x14ac:dyDescent="0.25">
      <c r="A772" t="s">
        <v>2295</v>
      </c>
      <c r="C772" t="s">
        <v>2379</v>
      </c>
      <c r="D772" t="s">
        <v>2380</v>
      </c>
      <c r="E772" t="s">
        <v>2381</v>
      </c>
      <c r="F772" t="s">
        <v>31</v>
      </c>
      <c r="G772" t="s">
        <v>38</v>
      </c>
      <c r="H772" t="s">
        <v>32</v>
      </c>
      <c r="I772">
        <v>599</v>
      </c>
      <c r="J772">
        <v>0</v>
      </c>
      <c r="K772">
        <v>1</v>
      </c>
      <c r="L772">
        <v>1</v>
      </c>
      <c r="M772">
        <v>0</v>
      </c>
      <c r="N772">
        <v>1</v>
      </c>
      <c r="O772" s="1">
        <v>43224</v>
      </c>
      <c r="P772" s="1">
        <v>43724</v>
      </c>
      <c r="Q772" s="1">
        <v>43724</v>
      </c>
      <c r="S772">
        <v>1</v>
      </c>
      <c r="T772">
        <v>1</v>
      </c>
      <c r="U772">
        <v>1</v>
      </c>
      <c r="V772">
        <v>1</v>
      </c>
      <c r="W772">
        <v>0</v>
      </c>
      <c r="X772">
        <v>0</v>
      </c>
      <c r="Y772">
        <v>0</v>
      </c>
      <c r="Z772">
        <v>0</v>
      </c>
      <c r="AA772" t="s">
        <v>103</v>
      </c>
    </row>
    <row r="773" spans="1:27" x14ac:dyDescent="0.25">
      <c r="A773" t="s">
        <v>2295</v>
      </c>
      <c r="C773" t="s">
        <v>2382</v>
      </c>
      <c r="D773" t="s">
        <v>2383</v>
      </c>
      <c r="E773" t="s">
        <v>2384</v>
      </c>
      <c r="F773" t="s">
        <v>31</v>
      </c>
      <c r="G773" t="s">
        <v>32</v>
      </c>
      <c r="H773" t="s">
        <v>32</v>
      </c>
      <c r="I773">
        <v>843</v>
      </c>
      <c r="J773">
        <v>0</v>
      </c>
      <c r="K773">
        <v>1</v>
      </c>
      <c r="L773">
        <v>1</v>
      </c>
      <c r="M773">
        <v>0</v>
      </c>
      <c r="N773">
        <v>1</v>
      </c>
      <c r="O773" s="1">
        <v>43237</v>
      </c>
      <c r="S773">
        <v>0</v>
      </c>
      <c r="T773">
        <v>0</v>
      </c>
      <c r="U773">
        <v>0</v>
      </c>
      <c r="V773">
        <v>0</v>
      </c>
      <c r="W773">
        <v>1</v>
      </c>
      <c r="X773">
        <v>1</v>
      </c>
      <c r="Y773">
        <v>0</v>
      </c>
      <c r="Z773">
        <v>1</v>
      </c>
      <c r="AA773" t="s">
        <v>33</v>
      </c>
    </row>
    <row r="774" spans="1:27" x14ac:dyDescent="0.25">
      <c r="A774" t="s">
        <v>2295</v>
      </c>
      <c r="C774" t="s">
        <v>2385</v>
      </c>
      <c r="D774" t="s">
        <v>2386</v>
      </c>
      <c r="E774" t="s">
        <v>2387</v>
      </c>
      <c r="F774" t="s">
        <v>31</v>
      </c>
      <c r="G774" t="s">
        <v>32</v>
      </c>
      <c r="H774" t="s">
        <v>32</v>
      </c>
      <c r="I774">
        <v>3376</v>
      </c>
      <c r="J774">
        <v>0</v>
      </c>
      <c r="K774">
        <v>4</v>
      </c>
      <c r="L774">
        <v>4</v>
      </c>
      <c r="M774">
        <v>0</v>
      </c>
      <c r="N774">
        <v>4</v>
      </c>
      <c r="O774" s="1">
        <v>43245</v>
      </c>
      <c r="P774" s="1">
        <v>43221</v>
      </c>
      <c r="Q774" s="1">
        <v>43854</v>
      </c>
      <c r="S774">
        <v>4</v>
      </c>
      <c r="T774">
        <v>4</v>
      </c>
      <c r="U774">
        <v>4</v>
      </c>
      <c r="V774">
        <v>4</v>
      </c>
      <c r="W774">
        <v>0</v>
      </c>
      <c r="X774">
        <v>0</v>
      </c>
      <c r="Y774">
        <v>0</v>
      </c>
      <c r="Z774">
        <v>0</v>
      </c>
      <c r="AA774" t="s">
        <v>103</v>
      </c>
    </row>
    <row r="775" spans="1:27" ht="60" x14ac:dyDescent="0.25">
      <c r="A775" t="s">
        <v>2295</v>
      </c>
      <c r="C775" t="s">
        <v>2388</v>
      </c>
      <c r="D775" s="2" t="s">
        <v>2389</v>
      </c>
      <c r="E775" t="s">
        <v>2390</v>
      </c>
      <c r="F775" t="s">
        <v>31</v>
      </c>
      <c r="G775" t="s">
        <v>32</v>
      </c>
      <c r="H775" t="s">
        <v>32</v>
      </c>
      <c r="I775">
        <v>1313</v>
      </c>
      <c r="J775">
        <v>0</v>
      </c>
      <c r="K775">
        <v>1</v>
      </c>
      <c r="L775">
        <v>1</v>
      </c>
      <c r="M775">
        <v>0</v>
      </c>
      <c r="N775">
        <v>1</v>
      </c>
      <c r="O775" s="1">
        <v>43418</v>
      </c>
      <c r="P775" s="1">
        <v>43421</v>
      </c>
      <c r="Q775" s="1">
        <v>43670</v>
      </c>
      <c r="S775">
        <v>1</v>
      </c>
      <c r="T775">
        <v>1</v>
      </c>
      <c r="U775">
        <v>1</v>
      </c>
      <c r="V775">
        <v>1</v>
      </c>
      <c r="W775">
        <v>0</v>
      </c>
      <c r="X775">
        <v>0</v>
      </c>
      <c r="Y775">
        <v>0</v>
      </c>
      <c r="Z775">
        <v>0</v>
      </c>
      <c r="AA775" t="s">
        <v>103</v>
      </c>
    </row>
    <row r="776" spans="1:27" x14ac:dyDescent="0.25">
      <c r="A776" t="s">
        <v>2295</v>
      </c>
      <c r="C776" t="s">
        <v>2391</v>
      </c>
      <c r="D776" t="s">
        <v>2392</v>
      </c>
      <c r="E776" t="s">
        <v>2393</v>
      </c>
      <c r="F776" t="s">
        <v>31</v>
      </c>
      <c r="G776" t="s">
        <v>32</v>
      </c>
      <c r="H776" t="s">
        <v>32</v>
      </c>
      <c r="I776">
        <v>1382</v>
      </c>
      <c r="J776">
        <v>0</v>
      </c>
      <c r="K776">
        <v>1</v>
      </c>
      <c r="L776">
        <v>1</v>
      </c>
      <c r="M776">
        <v>0</v>
      </c>
      <c r="N776">
        <v>1</v>
      </c>
      <c r="O776" s="1">
        <v>43455</v>
      </c>
      <c r="P776" s="1">
        <v>43724</v>
      </c>
      <c r="S776">
        <v>0</v>
      </c>
      <c r="T776">
        <v>0</v>
      </c>
      <c r="U776">
        <v>0</v>
      </c>
      <c r="V776">
        <v>0</v>
      </c>
      <c r="W776">
        <v>1</v>
      </c>
      <c r="X776">
        <v>1</v>
      </c>
      <c r="Y776">
        <v>1</v>
      </c>
      <c r="Z776">
        <v>0</v>
      </c>
      <c r="AA776" t="s">
        <v>39</v>
      </c>
    </row>
    <row r="777" spans="1:27" x14ac:dyDescent="0.25">
      <c r="A777" t="s">
        <v>2295</v>
      </c>
      <c r="C777" t="s">
        <v>2394</v>
      </c>
      <c r="D777" t="s">
        <v>2395</v>
      </c>
      <c r="E777" t="s">
        <v>2396</v>
      </c>
      <c r="F777" t="s">
        <v>31</v>
      </c>
      <c r="G777" t="s">
        <v>38</v>
      </c>
      <c r="H777" t="s">
        <v>32</v>
      </c>
      <c r="I777">
        <v>676</v>
      </c>
      <c r="J777">
        <v>0</v>
      </c>
      <c r="K777">
        <v>1</v>
      </c>
      <c r="L777">
        <v>1</v>
      </c>
      <c r="M777">
        <v>0</v>
      </c>
      <c r="N777">
        <v>1</v>
      </c>
      <c r="O777" s="1">
        <v>43532</v>
      </c>
      <c r="P777" s="1">
        <v>43724</v>
      </c>
      <c r="S777">
        <v>0</v>
      </c>
      <c r="T777">
        <v>0</v>
      </c>
      <c r="U777">
        <v>0</v>
      </c>
      <c r="V777">
        <v>0</v>
      </c>
      <c r="W777">
        <v>1</v>
      </c>
      <c r="X777">
        <v>1</v>
      </c>
      <c r="Y777">
        <v>1</v>
      </c>
      <c r="Z777">
        <v>0</v>
      </c>
      <c r="AA777" t="s">
        <v>39</v>
      </c>
    </row>
    <row r="778" spans="1:27" x14ac:dyDescent="0.25">
      <c r="A778" t="s">
        <v>2295</v>
      </c>
      <c r="C778" t="s">
        <v>2397</v>
      </c>
      <c r="D778" t="s">
        <v>2398</v>
      </c>
      <c r="E778" t="s">
        <v>2399</v>
      </c>
      <c r="F778" t="s">
        <v>31</v>
      </c>
      <c r="G778" t="s">
        <v>32</v>
      </c>
      <c r="H778" t="s">
        <v>32</v>
      </c>
      <c r="I778">
        <v>1213</v>
      </c>
      <c r="J778">
        <v>0</v>
      </c>
      <c r="K778">
        <v>1</v>
      </c>
      <c r="L778">
        <v>1</v>
      </c>
      <c r="M778">
        <v>0</v>
      </c>
      <c r="N778">
        <v>1</v>
      </c>
      <c r="O778" s="1">
        <v>43550</v>
      </c>
      <c r="P778" s="1">
        <v>43565</v>
      </c>
      <c r="S778">
        <v>0</v>
      </c>
      <c r="T778">
        <v>0</v>
      </c>
      <c r="U778">
        <v>0</v>
      </c>
      <c r="V778">
        <v>0</v>
      </c>
      <c r="W778">
        <v>1</v>
      </c>
      <c r="X778">
        <v>1</v>
      </c>
      <c r="Y778">
        <v>1</v>
      </c>
      <c r="Z778">
        <v>0</v>
      </c>
      <c r="AA778" t="s">
        <v>39</v>
      </c>
    </row>
    <row r="779" spans="1:27" x14ac:dyDescent="0.25">
      <c r="A779" t="s">
        <v>2295</v>
      </c>
      <c r="C779" t="s">
        <v>2400</v>
      </c>
      <c r="D779" t="s">
        <v>2401</v>
      </c>
      <c r="E779" t="s">
        <v>2402</v>
      </c>
      <c r="F779" t="s">
        <v>31</v>
      </c>
      <c r="G779" t="s">
        <v>38</v>
      </c>
      <c r="H779" t="s">
        <v>32</v>
      </c>
      <c r="I779">
        <v>651</v>
      </c>
      <c r="J779">
        <v>0</v>
      </c>
      <c r="K779">
        <v>1</v>
      </c>
      <c r="L779">
        <v>1</v>
      </c>
      <c r="M779">
        <v>0</v>
      </c>
      <c r="N779">
        <v>1</v>
      </c>
      <c r="O779" s="1">
        <v>43557</v>
      </c>
      <c r="S779">
        <v>0</v>
      </c>
      <c r="T779">
        <v>0</v>
      </c>
      <c r="U779">
        <v>0</v>
      </c>
      <c r="V779">
        <v>0</v>
      </c>
      <c r="W779">
        <v>1</v>
      </c>
      <c r="X779">
        <v>1</v>
      </c>
      <c r="Y779">
        <v>0</v>
      </c>
      <c r="Z779">
        <v>1</v>
      </c>
      <c r="AA779" t="s">
        <v>33</v>
      </c>
    </row>
    <row r="780" spans="1:27" x14ac:dyDescent="0.25">
      <c r="A780" t="s">
        <v>2295</v>
      </c>
      <c r="C780" t="s">
        <v>2403</v>
      </c>
      <c r="D780" t="s">
        <v>2404</v>
      </c>
      <c r="E780" t="s">
        <v>2405</v>
      </c>
      <c r="F780" t="s">
        <v>31</v>
      </c>
      <c r="G780" t="s">
        <v>32</v>
      </c>
      <c r="H780" t="s">
        <v>32</v>
      </c>
      <c r="I780">
        <v>1152</v>
      </c>
      <c r="J780">
        <v>0</v>
      </c>
      <c r="K780">
        <v>1</v>
      </c>
      <c r="L780">
        <v>1</v>
      </c>
      <c r="M780">
        <v>0</v>
      </c>
      <c r="N780">
        <v>1</v>
      </c>
      <c r="O780" s="1">
        <v>43565</v>
      </c>
      <c r="S780">
        <v>0</v>
      </c>
      <c r="T780">
        <v>0</v>
      </c>
      <c r="U780">
        <v>0</v>
      </c>
      <c r="V780">
        <v>0</v>
      </c>
      <c r="W780">
        <v>1</v>
      </c>
      <c r="X780">
        <v>1</v>
      </c>
      <c r="Y780">
        <v>0</v>
      </c>
      <c r="Z780">
        <v>1</v>
      </c>
      <c r="AA780" t="s">
        <v>33</v>
      </c>
    </row>
    <row r="781" spans="1:27" x14ac:dyDescent="0.25">
      <c r="A781" t="s">
        <v>2295</v>
      </c>
      <c r="C781" t="s">
        <v>2406</v>
      </c>
      <c r="D781" t="s">
        <v>2407</v>
      </c>
      <c r="E781" t="s">
        <v>2408</v>
      </c>
      <c r="F781" t="s">
        <v>31</v>
      </c>
      <c r="G781" t="s">
        <v>32</v>
      </c>
      <c r="H781" t="s">
        <v>32</v>
      </c>
      <c r="I781">
        <v>814</v>
      </c>
      <c r="J781">
        <v>0</v>
      </c>
      <c r="K781">
        <v>1</v>
      </c>
      <c r="L781">
        <v>1</v>
      </c>
      <c r="M781">
        <v>0</v>
      </c>
      <c r="N781">
        <v>1</v>
      </c>
      <c r="O781" s="1">
        <v>43580</v>
      </c>
      <c r="S781">
        <v>0</v>
      </c>
      <c r="T781">
        <v>0</v>
      </c>
      <c r="U781">
        <v>0</v>
      </c>
      <c r="V781">
        <v>0</v>
      </c>
      <c r="W781">
        <v>1</v>
      </c>
      <c r="X781">
        <v>1</v>
      </c>
      <c r="Y781">
        <v>0</v>
      </c>
      <c r="Z781">
        <v>1</v>
      </c>
      <c r="AA781" t="s">
        <v>33</v>
      </c>
    </row>
    <row r="782" spans="1:27" x14ac:dyDescent="0.25">
      <c r="A782" t="s">
        <v>2295</v>
      </c>
      <c r="C782" t="s">
        <v>2409</v>
      </c>
      <c r="D782" t="s">
        <v>2410</v>
      </c>
      <c r="E782" t="s">
        <v>2411</v>
      </c>
      <c r="F782" t="s">
        <v>31</v>
      </c>
      <c r="G782" t="s">
        <v>32</v>
      </c>
      <c r="H782" t="s">
        <v>32</v>
      </c>
      <c r="I782">
        <v>900</v>
      </c>
      <c r="J782">
        <v>0</v>
      </c>
      <c r="K782">
        <v>1</v>
      </c>
      <c r="L782">
        <v>1</v>
      </c>
      <c r="M782">
        <v>0</v>
      </c>
      <c r="N782">
        <v>1</v>
      </c>
      <c r="O782" s="1">
        <v>43581</v>
      </c>
      <c r="S782">
        <v>0</v>
      </c>
      <c r="T782">
        <v>0</v>
      </c>
      <c r="U782">
        <v>0</v>
      </c>
      <c r="V782">
        <v>0</v>
      </c>
      <c r="W782">
        <v>1</v>
      </c>
      <c r="X782">
        <v>1</v>
      </c>
      <c r="Y782">
        <v>0</v>
      </c>
      <c r="Z782">
        <v>1</v>
      </c>
      <c r="AA782" t="s">
        <v>33</v>
      </c>
    </row>
    <row r="783" spans="1:27" x14ac:dyDescent="0.25">
      <c r="A783" t="s">
        <v>2295</v>
      </c>
      <c r="C783" t="s">
        <v>2412</v>
      </c>
      <c r="D783" t="s">
        <v>2413</v>
      </c>
      <c r="E783" t="s">
        <v>2414</v>
      </c>
      <c r="F783" t="s">
        <v>31</v>
      </c>
      <c r="G783" t="s">
        <v>32</v>
      </c>
      <c r="H783" t="s">
        <v>32</v>
      </c>
      <c r="I783">
        <v>926</v>
      </c>
      <c r="J783">
        <v>0</v>
      </c>
      <c r="K783">
        <v>1</v>
      </c>
      <c r="L783">
        <v>1</v>
      </c>
      <c r="M783">
        <v>0</v>
      </c>
      <c r="N783">
        <v>1</v>
      </c>
      <c r="O783" s="1">
        <v>43593</v>
      </c>
      <c r="P783" s="1">
        <v>43593</v>
      </c>
      <c r="S783">
        <v>0</v>
      </c>
      <c r="T783">
        <v>0</v>
      </c>
      <c r="U783">
        <v>0</v>
      </c>
      <c r="V783">
        <v>0</v>
      </c>
      <c r="W783">
        <v>1</v>
      </c>
      <c r="X783">
        <v>1</v>
      </c>
      <c r="Y783">
        <v>1</v>
      </c>
      <c r="Z783">
        <v>0</v>
      </c>
      <c r="AA783" t="s">
        <v>39</v>
      </c>
    </row>
    <row r="784" spans="1:27" x14ac:dyDescent="0.25">
      <c r="A784" t="s">
        <v>2295</v>
      </c>
      <c r="C784" t="s">
        <v>2415</v>
      </c>
      <c r="D784" t="s">
        <v>2416</v>
      </c>
      <c r="E784" t="s">
        <v>2417</v>
      </c>
      <c r="F784" t="s">
        <v>31</v>
      </c>
      <c r="G784" t="s">
        <v>32</v>
      </c>
      <c r="H784" t="s">
        <v>32</v>
      </c>
      <c r="I784">
        <v>1787</v>
      </c>
      <c r="J784">
        <v>0</v>
      </c>
      <c r="K784">
        <v>1</v>
      </c>
      <c r="L784">
        <v>1</v>
      </c>
      <c r="M784">
        <v>0</v>
      </c>
      <c r="N784">
        <v>1</v>
      </c>
      <c r="O784" s="1">
        <v>43671</v>
      </c>
      <c r="S784">
        <v>0</v>
      </c>
      <c r="T784">
        <v>0</v>
      </c>
      <c r="U784">
        <v>0</v>
      </c>
      <c r="V784">
        <v>0</v>
      </c>
      <c r="W784">
        <v>1</v>
      </c>
      <c r="X784">
        <v>1</v>
      </c>
      <c r="Y784">
        <v>0</v>
      </c>
      <c r="Z784">
        <v>1</v>
      </c>
      <c r="AA784" t="s">
        <v>33</v>
      </c>
    </row>
    <row r="785" spans="1:27" x14ac:dyDescent="0.25">
      <c r="A785" t="s">
        <v>2295</v>
      </c>
      <c r="C785" t="s">
        <v>2418</v>
      </c>
      <c r="D785" t="s">
        <v>2419</v>
      </c>
      <c r="E785" t="s">
        <v>2420</v>
      </c>
      <c r="F785" t="s">
        <v>31</v>
      </c>
      <c r="G785" t="s">
        <v>32</v>
      </c>
      <c r="H785" t="s">
        <v>32</v>
      </c>
      <c r="I785">
        <v>1086</v>
      </c>
      <c r="J785">
        <v>0</v>
      </c>
      <c r="K785">
        <v>1</v>
      </c>
      <c r="L785">
        <v>1</v>
      </c>
      <c r="M785">
        <v>0</v>
      </c>
      <c r="N785">
        <v>1</v>
      </c>
      <c r="O785" s="1">
        <v>43685</v>
      </c>
      <c r="P785" s="1">
        <v>43662</v>
      </c>
      <c r="S785">
        <v>0</v>
      </c>
      <c r="T785">
        <v>0</v>
      </c>
      <c r="U785">
        <v>0</v>
      </c>
      <c r="V785">
        <v>0</v>
      </c>
      <c r="W785">
        <v>1</v>
      </c>
      <c r="X785">
        <v>1</v>
      </c>
      <c r="Y785">
        <v>1</v>
      </c>
      <c r="Z785">
        <v>0</v>
      </c>
      <c r="AA785" t="s">
        <v>39</v>
      </c>
    </row>
    <row r="786" spans="1:27" x14ac:dyDescent="0.25">
      <c r="A786" t="s">
        <v>2295</v>
      </c>
      <c r="C786" t="s">
        <v>2421</v>
      </c>
      <c r="D786" t="s">
        <v>2422</v>
      </c>
      <c r="E786" t="s">
        <v>2423</v>
      </c>
      <c r="F786" t="s">
        <v>31</v>
      </c>
      <c r="G786" t="s">
        <v>32</v>
      </c>
      <c r="H786" t="s">
        <v>32</v>
      </c>
      <c r="I786">
        <v>949</v>
      </c>
      <c r="J786">
        <v>0</v>
      </c>
      <c r="K786">
        <v>1</v>
      </c>
      <c r="L786">
        <v>1</v>
      </c>
      <c r="M786">
        <v>0</v>
      </c>
      <c r="N786">
        <v>1</v>
      </c>
      <c r="O786" s="1">
        <v>43698</v>
      </c>
      <c r="S786">
        <v>0</v>
      </c>
      <c r="T786">
        <v>0</v>
      </c>
      <c r="U786">
        <v>0</v>
      </c>
      <c r="V786">
        <v>0</v>
      </c>
      <c r="W786">
        <v>1</v>
      </c>
      <c r="X786">
        <v>1</v>
      </c>
      <c r="Y786">
        <v>0</v>
      </c>
      <c r="Z786">
        <v>1</v>
      </c>
      <c r="AA786" t="s">
        <v>33</v>
      </c>
    </row>
    <row r="787" spans="1:27" x14ac:dyDescent="0.25">
      <c r="A787" t="s">
        <v>2295</v>
      </c>
      <c r="C787" t="s">
        <v>2424</v>
      </c>
      <c r="D787" t="s">
        <v>2425</v>
      </c>
      <c r="E787" t="s">
        <v>340</v>
      </c>
      <c r="F787" t="s">
        <v>31</v>
      </c>
      <c r="G787" t="s">
        <v>38</v>
      </c>
      <c r="H787" t="s">
        <v>32</v>
      </c>
      <c r="I787">
        <v>2951</v>
      </c>
      <c r="J787">
        <v>0</v>
      </c>
      <c r="K787">
        <v>1</v>
      </c>
      <c r="L787">
        <v>1</v>
      </c>
      <c r="M787">
        <v>1</v>
      </c>
      <c r="N787">
        <v>0</v>
      </c>
      <c r="O787" s="1">
        <v>43698</v>
      </c>
      <c r="P787" s="1">
        <v>43731</v>
      </c>
      <c r="S787">
        <v>0</v>
      </c>
      <c r="T787">
        <v>0</v>
      </c>
      <c r="U787">
        <v>0</v>
      </c>
      <c r="V787">
        <v>0</v>
      </c>
      <c r="W787">
        <v>1</v>
      </c>
      <c r="X787">
        <v>0</v>
      </c>
      <c r="Y787">
        <v>1</v>
      </c>
      <c r="Z787">
        <v>0</v>
      </c>
      <c r="AA787" t="s">
        <v>39</v>
      </c>
    </row>
    <row r="788" spans="1:27" x14ac:dyDescent="0.25">
      <c r="A788" t="s">
        <v>2295</v>
      </c>
      <c r="C788" t="s">
        <v>2426</v>
      </c>
      <c r="D788" t="s">
        <v>2427</v>
      </c>
      <c r="E788" t="s">
        <v>2428</v>
      </c>
      <c r="F788" t="s">
        <v>31</v>
      </c>
      <c r="G788" t="s">
        <v>32</v>
      </c>
      <c r="H788" t="s">
        <v>32</v>
      </c>
      <c r="I788">
        <v>506</v>
      </c>
      <c r="J788">
        <v>0</v>
      </c>
      <c r="K788">
        <v>1</v>
      </c>
      <c r="L788">
        <v>1</v>
      </c>
      <c r="M788">
        <v>0</v>
      </c>
      <c r="N788">
        <v>1</v>
      </c>
      <c r="O788" s="1">
        <v>43706</v>
      </c>
      <c r="S788">
        <v>0</v>
      </c>
      <c r="T788">
        <v>0</v>
      </c>
      <c r="U788">
        <v>0</v>
      </c>
      <c r="V788">
        <v>0</v>
      </c>
      <c r="W788">
        <v>1</v>
      </c>
      <c r="X788">
        <v>1</v>
      </c>
      <c r="Y788">
        <v>0</v>
      </c>
      <c r="Z788">
        <v>1</v>
      </c>
      <c r="AA788" t="s">
        <v>33</v>
      </c>
    </row>
    <row r="789" spans="1:27" x14ac:dyDescent="0.25">
      <c r="A789" t="s">
        <v>2295</v>
      </c>
      <c r="C789" t="s">
        <v>2429</v>
      </c>
      <c r="D789" t="s">
        <v>2430</v>
      </c>
      <c r="E789" t="s">
        <v>2431</v>
      </c>
      <c r="F789" t="s">
        <v>46</v>
      </c>
      <c r="G789" t="s">
        <v>38</v>
      </c>
      <c r="H789" t="s">
        <v>32</v>
      </c>
      <c r="I789">
        <v>7068</v>
      </c>
      <c r="J789">
        <v>0</v>
      </c>
      <c r="K789">
        <v>2</v>
      </c>
      <c r="L789">
        <v>2</v>
      </c>
      <c r="M789">
        <v>1</v>
      </c>
      <c r="N789">
        <v>1</v>
      </c>
      <c r="O789" s="1">
        <v>43718</v>
      </c>
      <c r="S789">
        <v>0</v>
      </c>
      <c r="T789">
        <v>0</v>
      </c>
      <c r="U789">
        <v>0</v>
      </c>
      <c r="V789">
        <v>0</v>
      </c>
      <c r="W789">
        <v>2</v>
      </c>
      <c r="X789">
        <v>1</v>
      </c>
      <c r="Y789">
        <v>0</v>
      </c>
      <c r="Z789">
        <v>2</v>
      </c>
      <c r="AA789" t="s">
        <v>33</v>
      </c>
    </row>
    <row r="790" spans="1:27" x14ac:dyDescent="0.25">
      <c r="A790" t="s">
        <v>2295</v>
      </c>
      <c r="C790" t="s">
        <v>2432</v>
      </c>
      <c r="D790" t="s">
        <v>2433</v>
      </c>
      <c r="E790" t="s">
        <v>2434</v>
      </c>
      <c r="F790" t="s">
        <v>31</v>
      </c>
      <c r="G790" t="s">
        <v>32</v>
      </c>
      <c r="H790" t="s">
        <v>32</v>
      </c>
      <c r="I790">
        <v>1699</v>
      </c>
      <c r="J790">
        <v>0</v>
      </c>
      <c r="K790">
        <v>2</v>
      </c>
      <c r="L790">
        <v>2</v>
      </c>
      <c r="M790">
        <v>0</v>
      </c>
      <c r="N790">
        <v>2</v>
      </c>
      <c r="O790" s="1">
        <v>43865</v>
      </c>
      <c r="S790">
        <v>0</v>
      </c>
      <c r="T790">
        <v>0</v>
      </c>
      <c r="U790">
        <v>0</v>
      </c>
      <c r="V790">
        <v>0</v>
      </c>
      <c r="W790">
        <v>2</v>
      </c>
      <c r="X790">
        <v>2</v>
      </c>
      <c r="Y790">
        <v>0</v>
      </c>
      <c r="Z790">
        <v>2</v>
      </c>
      <c r="AA790" t="s">
        <v>33</v>
      </c>
    </row>
    <row r="791" spans="1:27" x14ac:dyDescent="0.25">
      <c r="A791" t="s">
        <v>2295</v>
      </c>
      <c r="C791" t="s">
        <v>2435</v>
      </c>
      <c r="D791" t="s">
        <v>2436</v>
      </c>
      <c r="E791" t="s">
        <v>2437</v>
      </c>
      <c r="F791" t="s">
        <v>31</v>
      </c>
      <c r="G791" t="s">
        <v>32</v>
      </c>
      <c r="H791" t="s">
        <v>32</v>
      </c>
      <c r="I791">
        <v>1379</v>
      </c>
      <c r="J791">
        <v>0</v>
      </c>
      <c r="K791">
        <v>1</v>
      </c>
      <c r="L791">
        <v>1</v>
      </c>
      <c r="M791">
        <v>0</v>
      </c>
      <c r="N791">
        <v>1</v>
      </c>
      <c r="O791" s="1">
        <v>43868</v>
      </c>
      <c r="S791">
        <v>0</v>
      </c>
      <c r="T791">
        <v>0</v>
      </c>
      <c r="U791">
        <v>0</v>
      </c>
      <c r="V791">
        <v>0</v>
      </c>
      <c r="W791">
        <v>1</v>
      </c>
      <c r="X791">
        <v>1</v>
      </c>
      <c r="Y791">
        <v>0</v>
      </c>
      <c r="Z791">
        <v>1</v>
      </c>
      <c r="AA791" t="s">
        <v>33</v>
      </c>
    </row>
    <row r="792" spans="1:27" x14ac:dyDescent="0.25">
      <c r="A792" t="s">
        <v>2295</v>
      </c>
      <c r="C792" t="s">
        <v>2438</v>
      </c>
      <c r="D792" t="s">
        <v>2439</v>
      </c>
      <c r="E792" t="s">
        <v>2440</v>
      </c>
      <c r="F792" t="s">
        <v>31</v>
      </c>
      <c r="G792" t="s">
        <v>38</v>
      </c>
      <c r="H792" t="s">
        <v>32</v>
      </c>
      <c r="I792">
        <v>849</v>
      </c>
      <c r="J792">
        <v>0</v>
      </c>
      <c r="K792">
        <v>2</v>
      </c>
      <c r="L792">
        <v>2</v>
      </c>
      <c r="M792">
        <v>0</v>
      </c>
      <c r="N792">
        <v>2</v>
      </c>
      <c r="O792" s="1">
        <v>43875</v>
      </c>
      <c r="S792">
        <v>0</v>
      </c>
      <c r="T792">
        <v>0</v>
      </c>
      <c r="U792">
        <v>0</v>
      </c>
      <c r="V792">
        <v>0</v>
      </c>
      <c r="W792">
        <v>2</v>
      </c>
      <c r="X792">
        <v>2</v>
      </c>
      <c r="Y792">
        <v>0</v>
      </c>
      <c r="Z792">
        <v>2</v>
      </c>
      <c r="AA792" t="s">
        <v>33</v>
      </c>
    </row>
    <row r="793" spans="1:27" x14ac:dyDescent="0.25">
      <c r="A793" t="s">
        <v>2295</v>
      </c>
      <c r="C793" t="s">
        <v>2441</v>
      </c>
      <c r="D793" t="s">
        <v>2442</v>
      </c>
      <c r="E793" t="s">
        <v>2443</v>
      </c>
      <c r="F793" t="s">
        <v>31</v>
      </c>
      <c r="G793" t="s">
        <v>32</v>
      </c>
      <c r="H793" t="s">
        <v>32</v>
      </c>
      <c r="I793">
        <v>1016</v>
      </c>
      <c r="J793">
        <v>0</v>
      </c>
      <c r="K793">
        <v>1</v>
      </c>
      <c r="L793">
        <v>1</v>
      </c>
      <c r="M793">
        <v>0</v>
      </c>
      <c r="N793">
        <v>1</v>
      </c>
      <c r="O793" s="1">
        <v>43879</v>
      </c>
      <c r="S793">
        <v>0</v>
      </c>
      <c r="T793">
        <v>0</v>
      </c>
      <c r="U793">
        <v>0</v>
      </c>
      <c r="V793">
        <v>0</v>
      </c>
      <c r="W793">
        <v>1</v>
      </c>
      <c r="X793">
        <v>1</v>
      </c>
      <c r="Y793">
        <v>0</v>
      </c>
      <c r="Z793">
        <v>1</v>
      </c>
      <c r="AA793" t="s">
        <v>33</v>
      </c>
    </row>
    <row r="794" spans="1:27" x14ac:dyDescent="0.25">
      <c r="A794" t="s">
        <v>2295</v>
      </c>
      <c r="C794" t="s">
        <v>2444</v>
      </c>
      <c r="D794" t="s">
        <v>2445</v>
      </c>
      <c r="E794" t="s">
        <v>2446</v>
      </c>
      <c r="F794" t="s">
        <v>31</v>
      </c>
      <c r="G794" t="s">
        <v>38</v>
      </c>
      <c r="H794" t="s">
        <v>32</v>
      </c>
      <c r="I794">
        <v>700</v>
      </c>
      <c r="J794">
        <v>0</v>
      </c>
      <c r="K794">
        <v>2</v>
      </c>
      <c r="L794">
        <v>2</v>
      </c>
      <c r="M794">
        <v>0</v>
      </c>
      <c r="N794">
        <v>2</v>
      </c>
      <c r="O794" s="1">
        <v>43880</v>
      </c>
      <c r="S794">
        <v>0</v>
      </c>
      <c r="T794">
        <v>0</v>
      </c>
      <c r="U794">
        <v>0</v>
      </c>
      <c r="V794">
        <v>0</v>
      </c>
      <c r="W794">
        <v>2</v>
      </c>
      <c r="X794">
        <v>2</v>
      </c>
      <c r="Y794">
        <v>0</v>
      </c>
      <c r="Z794">
        <v>2</v>
      </c>
      <c r="AA794" t="s">
        <v>33</v>
      </c>
    </row>
    <row r="795" spans="1:27" x14ac:dyDescent="0.25">
      <c r="A795" t="s">
        <v>2295</v>
      </c>
      <c r="C795" t="s">
        <v>2447</v>
      </c>
      <c r="D795" t="s">
        <v>2448</v>
      </c>
      <c r="E795" t="s">
        <v>2449</v>
      </c>
      <c r="F795" t="s">
        <v>31</v>
      </c>
      <c r="G795" t="s">
        <v>32</v>
      </c>
      <c r="H795" t="s">
        <v>32</v>
      </c>
      <c r="I795">
        <v>559</v>
      </c>
      <c r="J795">
        <v>0</v>
      </c>
      <c r="K795">
        <v>1</v>
      </c>
      <c r="L795">
        <v>1</v>
      </c>
      <c r="M795">
        <v>0</v>
      </c>
      <c r="N795">
        <v>1</v>
      </c>
      <c r="O795" s="1">
        <v>43886</v>
      </c>
      <c r="S795">
        <v>0</v>
      </c>
      <c r="T795">
        <v>0</v>
      </c>
      <c r="U795">
        <v>0</v>
      </c>
      <c r="V795">
        <v>0</v>
      </c>
      <c r="W795">
        <v>1</v>
      </c>
      <c r="X795">
        <v>1</v>
      </c>
      <c r="Y795">
        <v>0</v>
      </c>
      <c r="Z795">
        <v>1</v>
      </c>
      <c r="AA795" t="s">
        <v>33</v>
      </c>
    </row>
    <row r="796" spans="1:27" x14ac:dyDescent="0.25">
      <c r="A796" t="s">
        <v>2450</v>
      </c>
      <c r="B796">
        <v>4</v>
      </c>
      <c r="C796" t="s">
        <v>2451</v>
      </c>
      <c r="D796" t="s">
        <v>2452</v>
      </c>
      <c r="E796" t="s">
        <v>2453</v>
      </c>
      <c r="F796" t="s">
        <v>31</v>
      </c>
      <c r="G796" t="s">
        <v>38</v>
      </c>
      <c r="H796" t="s">
        <v>32</v>
      </c>
      <c r="I796">
        <v>0</v>
      </c>
      <c r="J796">
        <v>0</v>
      </c>
      <c r="K796">
        <v>2</v>
      </c>
      <c r="L796">
        <v>2</v>
      </c>
      <c r="M796">
        <v>2</v>
      </c>
      <c r="N796">
        <v>0</v>
      </c>
      <c r="O796" s="1">
        <v>38342</v>
      </c>
      <c r="P796" s="1">
        <v>39451</v>
      </c>
      <c r="S796">
        <v>1</v>
      </c>
      <c r="T796">
        <v>-1</v>
      </c>
      <c r="U796">
        <v>0</v>
      </c>
      <c r="V796">
        <v>0</v>
      </c>
      <c r="W796">
        <v>1</v>
      </c>
      <c r="X796">
        <v>1</v>
      </c>
      <c r="Y796">
        <v>0</v>
      </c>
      <c r="Z796">
        <v>1</v>
      </c>
      <c r="AA796" t="s">
        <v>39</v>
      </c>
    </row>
    <row r="797" spans="1:27" x14ac:dyDescent="0.25">
      <c r="A797" t="s">
        <v>2450</v>
      </c>
      <c r="B797">
        <v>7</v>
      </c>
      <c r="C797" t="s">
        <v>2454</v>
      </c>
      <c r="D797" t="s">
        <v>2455</v>
      </c>
      <c r="E797" t="s">
        <v>2456</v>
      </c>
      <c r="F797" t="s">
        <v>31</v>
      </c>
      <c r="G797" t="s">
        <v>32</v>
      </c>
      <c r="H797" t="s">
        <v>32</v>
      </c>
      <c r="I797">
        <v>0</v>
      </c>
      <c r="J797">
        <v>0</v>
      </c>
      <c r="K797">
        <v>34</v>
      </c>
      <c r="L797">
        <v>34</v>
      </c>
      <c r="M797">
        <v>0</v>
      </c>
      <c r="N797">
        <v>34</v>
      </c>
      <c r="O797" s="1">
        <v>33134</v>
      </c>
      <c r="P797" s="1">
        <v>35431</v>
      </c>
      <c r="S797">
        <v>1</v>
      </c>
      <c r="T797">
        <v>1</v>
      </c>
      <c r="U797">
        <v>0</v>
      </c>
      <c r="V797">
        <v>0</v>
      </c>
      <c r="W797">
        <v>33</v>
      </c>
      <c r="X797">
        <v>33</v>
      </c>
      <c r="Y797">
        <v>0</v>
      </c>
      <c r="Z797">
        <v>33</v>
      </c>
      <c r="AA797" t="s">
        <v>39</v>
      </c>
    </row>
    <row r="798" spans="1:27" x14ac:dyDescent="0.25">
      <c r="A798" t="s">
        <v>2450</v>
      </c>
      <c r="B798" t="s">
        <v>2457</v>
      </c>
      <c r="C798" t="s">
        <v>2458</v>
      </c>
      <c r="D798" t="s">
        <v>2459</v>
      </c>
      <c r="E798" t="s">
        <v>2460</v>
      </c>
      <c r="F798" t="s">
        <v>31</v>
      </c>
      <c r="G798" t="s">
        <v>32</v>
      </c>
      <c r="H798" t="s">
        <v>32</v>
      </c>
      <c r="I798">
        <v>4126</v>
      </c>
      <c r="J798">
        <v>0</v>
      </c>
      <c r="K798">
        <v>5</v>
      </c>
      <c r="L798">
        <v>5</v>
      </c>
      <c r="M798">
        <v>0</v>
      </c>
      <c r="N798">
        <v>5</v>
      </c>
      <c r="O798" s="1">
        <v>43503</v>
      </c>
      <c r="S798">
        <v>0</v>
      </c>
      <c r="T798">
        <v>0</v>
      </c>
      <c r="U798">
        <v>0</v>
      </c>
      <c r="V798">
        <v>0</v>
      </c>
      <c r="W798">
        <v>5</v>
      </c>
      <c r="X798">
        <v>5</v>
      </c>
      <c r="Y798">
        <v>0</v>
      </c>
      <c r="Z798">
        <v>5</v>
      </c>
      <c r="AA798" t="s">
        <v>33</v>
      </c>
    </row>
    <row r="799" spans="1:27" x14ac:dyDescent="0.25">
      <c r="A799" t="s">
        <v>2450</v>
      </c>
      <c r="C799" t="s">
        <v>2461</v>
      </c>
      <c r="D799" t="s">
        <v>2462</v>
      </c>
      <c r="E799" t="s">
        <v>2463</v>
      </c>
      <c r="F799" t="s">
        <v>31</v>
      </c>
      <c r="G799" t="s">
        <v>38</v>
      </c>
      <c r="H799" t="s">
        <v>32</v>
      </c>
      <c r="I799">
        <v>806</v>
      </c>
      <c r="J799">
        <v>0</v>
      </c>
      <c r="K799">
        <v>2</v>
      </c>
      <c r="L799">
        <v>2</v>
      </c>
      <c r="M799">
        <v>1</v>
      </c>
      <c r="N799">
        <v>1</v>
      </c>
      <c r="O799" s="1">
        <v>43551</v>
      </c>
      <c r="S799">
        <v>0</v>
      </c>
      <c r="T799">
        <v>0</v>
      </c>
      <c r="U799">
        <v>0</v>
      </c>
      <c r="V799">
        <v>0</v>
      </c>
      <c r="W799">
        <v>2</v>
      </c>
      <c r="X799">
        <v>1</v>
      </c>
      <c r="Y799">
        <v>0</v>
      </c>
      <c r="Z799">
        <v>2</v>
      </c>
      <c r="AA799" t="s">
        <v>33</v>
      </c>
    </row>
    <row r="800" spans="1:27" x14ac:dyDescent="0.25">
      <c r="A800" t="s">
        <v>2464</v>
      </c>
      <c r="B800">
        <v>9</v>
      </c>
      <c r="C800" t="s">
        <v>2465</v>
      </c>
      <c r="D800" t="s">
        <v>2466</v>
      </c>
      <c r="E800" t="s">
        <v>540</v>
      </c>
      <c r="F800" t="s">
        <v>31</v>
      </c>
      <c r="G800" t="s">
        <v>32</v>
      </c>
      <c r="H800" t="s">
        <v>32</v>
      </c>
      <c r="I800">
        <v>0</v>
      </c>
      <c r="J800">
        <v>0</v>
      </c>
      <c r="K800">
        <v>1</v>
      </c>
      <c r="L800">
        <v>1</v>
      </c>
      <c r="M800">
        <v>0</v>
      </c>
      <c r="N800">
        <v>1</v>
      </c>
      <c r="O800" s="1">
        <v>39310</v>
      </c>
      <c r="P800" s="1">
        <v>40633</v>
      </c>
      <c r="S800">
        <v>0</v>
      </c>
      <c r="T800">
        <v>0</v>
      </c>
      <c r="U800">
        <v>0</v>
      </c>
      <c r="V800">
        <v>0</v>
      </c>
      <c r="W800">
        <v>1</v>
      </c>
      <c r="X800">
        <v>1</v>
      </c>
      <c r="Y800">
        <v>1</v>
      </c>
      <c r="Z800">
        <v>0</v>
      </c>
      <c r="AA800" t="s">
        <v>39</v>
      </c>
    </row>
    <row r="801" spans="1:27" x14ac:dyDescent="0.25">
      <c r="A801" t="s">
        <v>2464</v>
      </c>
      <c r="B801">
        <v>62</v>
      </c>
      <c r="C801" t="s">
        <v>2467</v>
      </c>
      <c r="D801" t="s">
        <v>2468</v>
      </c>
      <c r="E801" t="s">
        <v>2469</v>
      </c>
      <c r="F801" t="s">
        <v>31</v>
      </c>
      <c r="G801" t="s">
        <v>32</v>
      </c>
      <c r="H801" t="s">
        <v>38</v>
      </c>
      <c r="I801">
        <v>0.03</v>
      </c>
      <c r="J801">
        <v>0</v>
      </c>
      <c r="K801">
        <v>1</v>
      </c>
      <c r="L801">
        <v>1</v>
      </c>
      <c r="M801">
        <v>0</v>
      </c>
      <c r="N801">
        <v>1</v>
      </c>
      <c r="O801" s="1">
        <v>41886</v>
      </c>
      <c r="P801" s="1">
        <v>43685</v>
      </c>
      <c r="Q801" s="1">
        <v>43685</v>
      </c>
      <c r="S801">
        <v>1</v>
      </c>
      <c r="T801">
        <v>1</v>
      </c>
      <c r="U801">
        <v>1</v>
      </c>
      <c r="V801">
        <v>1</v>
      </c>
      <c r="W801">
        <v>0</v>
      </c>
      <c r="X801">
        <v>0</v>
      </c>
      <c r="Y801">
        <v>0</v>
      </c>
      <c r="Z801">
        <v>0</v>
      </c>
      <c r="AA801" t="s">
        <v>103</v>
      </c>
    </row>
    <row r="802" spans="1:27" x14ac:dyDescent="0.25">
      <c r="A802" t="s">
        <v>2464</v>
      </c>
      <c r="B802" t="s">
        <v>2470</v>
      </c>
      <c r="C802" t="s">
        <v>2471</v>
      </c>
      <c r="D802" t="s">
        <v>2472</v>
      </c>
      <c r="E802" t="s">
        <v>2473</v>
      </c>
      <c r="F802" t="s">
        <v>31</v>
      </c>
      <c r="G802" t="s">
        <v>32</v>
      </c>
      <c r="H802" t="s">
        <v>32</v>
      </c>
      <c r="I802">
        <v>23451</v>
      </c>
      <c r="J802">
        <v>0</v>
      </c>
      <c r="K802">
        <v>47</v>
      </c>
      <c r="L802">
        <v>47</v>
      </c>
      <c r="M802">
        <v>0</v>
      </c>
      <c r="N802">
        <v>47</v>
      </c>
      <c r="O802" s="1">
        <v>43194</v>
      </c>
      <c r="S802">
        <v>0</v>
      </c>
      <c r="T802">
        <v>0</v>
      </c>
      <c r="U802">
        <v>0</v>
      </c>
      <c r="V802">
        <v>0</v>
      </c>
      <c r="W802">
        <v>47</v>
      </c>
      <c r="X802">
        <v>47</v>
      </c>
      <c r="Y802">
        <v>0</v>
      </c>
      <c r="Z802">
        <v>47</v>
      </c>
      <c r="AA802" t="s">
        <v>33</v>
      </c>
    </row>
    <row r="803" spans="1:27" x14ac:dyDescent="0.25">
      <c r="A803" t="s">
        <v>2464</v>
      </c>
      <c r="C803" t="s">
        <v>2474</v>
      </c>
      <c r="D803" t="s">
        <v>2475</v>
      </c>
      <c r="E803" t="s">
        <v>2476</v>
      </c>
      <c r="F803" t="s">
        <v>85</v>
      </c>
      <c r="G803" t="s">
        <v>38</v>
      </c>
      <c r="H803" t="s">
        <v>32</v>
      </c>
      <c r="I803">
        <v>0.08</v>
      </c>
      <c r="J803">
        <v>0</v>
      </c>
      <c r="K803">
        <v>1</v>
      </c>
      <c r="L803">
        <v>1</v>
      </c>
      <c r="M803">
        <v>0</v>
      </c>
      <c r="N803">
        <v>1</v>
      </c>
      <c r="O803" s="1">
        <v>42542</v>
      </c>
      <c r="S803">
        <v>0</v>
      </c>
      <c r="T803">
        <v>0</v>
      </c>
      <c r="U803">
        <v>0</v>
      </c>
      <c r="V803">
        <v>0</v>
      </c>
      <c r="W803">
        <v>0</v>
      </c>
      <c r="X803">
        <v>0</v>
      </c>
      <c r="Y803">
        <v>0</v>
      </c>
      <c r="Z803">
        <v>0</v>
      </c>
      <c r="AA803" t="s">
        <v>33</v>
      </c>
    </row>
    <row r="804" spans="1:27" x14ac:dyDescent="0.25">
      <c r="A804" t="s">
        <v>2464</v>
      </c>
      <c r="C804" t="s">
        <v>2477</v>
      </c>
      <c r="D804" t="s">
        <v>2478</v>
      </c>
      <c r="E804" t="s">
        <v>2479</v>
      </c>
      <c r="F804" t="s">
        <v>31</v>
      </c>
      <c r="G804" t="s">
        <v>32</v>
      </c>
      <c r="H804" t="s">
        <v>38</v>
      </c>
      <c r="I804">
        <v>7.43</v>
      </c>
      <c r="J804">
        <v>0</v>
      </c>
      <c r="K804">
        <v>1</v>
      </c>
      <c r="L804">
        <v>1</v>
      </c>
      <c r="M804">
        <v>0</v>
      </c>
      <c r="N804">
        <v>1</v>
      </c>
      <c r="O804" s="1">
        <v>42641</v>
      </c>
      <c r="P804" s="1">
        <v>42832</v>
      </c>
      <c r="S804">
        <v>0</v>
      </c>
      <c r="T804">
        <v>0</v>
      </c>
      <c r="U804">
        <v>0</v>
      </c>
      <c r="V804">
        <v>0</v>
      </c>
      <c r="W804">
        <v>1</v>
      </c>
      <c r="X804">
        <v>1</v>
      </c>
      <c r="Y804">
        <v>1</v>
      </c>
      <c r="Z804">
        <v>0</v>
      </c>
      <c r="AA804" t="s">
        <v>39</v>
      </c>
    </row>
    <row r="805" spans="1:27" x14ac:dyDescent="0.25">
      <c r="A805" t="s">
        <v>2464</v>
      </c>
      <c r="C805" t="s">
        <v>2480</v>
      </c>
      <c r="D805" t="s">
        <v>2481</v>
      </c>
      <c r="E805" t="s">
        <v>2482</v>
      </c>
      <c r="F805" t="s">
        <v>31</v>
      </c>
      <c r="G805" t="s">
        <v>32</v>
      </c>
      <c r="H805" t="s">
        <v>32</v>
      </c>
      <c r="I805">
        <v>18796</v>
      </c>
      <c r="J805">
        <v>0</v>
      </c>
      <c r="K805">
        <v>41</v>
      </c>
      <c r="L805">
        <v>41</v>
      </c>
      <c r="M805">
        <v>0</v>
      </c>
      <c r="N805">
        <v>41</v>
      </c>
      <c r="O805" s="1">
        <v>42671</v>
      </c>
      <c r="P805" s="1">
        <v>43101</v>
      </c>
      <c r="Q805" s="1">
        <v>43581</v>
      </c>
      <c r="S805">
        <v>41</v>
      </c>
      <c r="T805">
        <v>41</v>
      </c>
      <c r="U805">
        <v>2</v>
      </c>
      <c r="V805">
        <v>2</v>
      </c>
      <c r="W805">
        <v>0</v>
      </c>
      <c r="X805">
        <v>0</v>
      </c>
      <c r="Y805">
        <v>0</v>
      </c>
      <c r="Z805">
        <v>0</v>
      </c>
      <c r="AA805" t="s">
        <v>103</v>
      </c>
    </row>
    <row r="806" spans="1:27" x14ac:dyDescent="0.25">
      <c r="A806" t="s">
        <v>2464</v>
      </c>
      <c r="C806" t="s">
        <v>2483</v>
      </c>
      <c r="D806" t="s">
        <v>2484</v>
      </c>
      <c r="E806" t="s">
        <v>2485</v>
      </c>
      <c r="F806" t="s">
        <v>85</v>
      </c>
      <c r="G806" t="s">
        <v>32</v>
      </c>
      <c r="H806" t="s">
        <v>32</v>
      </c>
      <c r="I806">
        <v>5.32</v>
      </c>
      <c r="J806">
        <v>0</v>
      </c>
      <c r="K806">
        <v>2</v>
      </c>
      <c r="L806">
        <v>2</v>
      </c>
      <c r="M806">
        <v>0</v>
      </c>
      <c r="N806">
        <v>2</v>
      </c>
      <c r="O806" s="1">
        <v>42739</v>
      </c>
      <c r="S806">
        <v>0</v>
      </c>
      <c r="T806">
        <v>0</v>
      </c>
      <c r="U806">
        <v>0</v>
      </c>
      <c r="V806">
        <v>0</v>
      </c>
      <c r="W806">
        <v>2</v>
      </c>
      <c r="X806">
        <v>2</v>
      </c>
      <c r="Y806">
        <v>0</v>
      </c>
      <c r="Z806">
        <v>2</v>
      </c>
      <c r="AA806" t="s">
        <v>33</v>
      </c>
    </row>
    <row r="807" spans="1:27" x14ac:dyDescent="0.25">
      <c r="A807" t="s">
        <v>2464</v>
      </c>
      <c r="C807" t="s">
        <v>2486</v>
      </c>
      <c r="D807" t="s">
        <v>2487</v>
      </c>
      <c r="E807" t="s">
        <v>2488</v>
      </c>
      <c r="F807" t="s">
        <v>31</v>
      </c>
      <c r="G807" t="s">
        <v>38</v>
      </c>
      <c r="H807" t="s">
        <v>32</v>
      </c>
      <c r="I807">
        <v>154.33000000000001</v>
      </c>
      <c r="J807">
        <v>0</v>
      </c>
      <c r="K807">
        <v>1</v>
      </c>
      <c r="L807">
        <v>1</v>
      </c>
      <c r="M807">
        <v>1</v>
      </c>
      <c r="N807">
        <v>0</v>
      </c>
      <c r="O807" s="1">
        <v>42747</v>
      </c>
      <c r="P807" s="1">
        <v>43039</v>
      </c>
      <c r="S807">
        <v>0</v>
      </c>
      <c r="T807">
        <v>0</v>
      </c>
      <c r="U807">
        <v>0</v>
      </c>
      <c r="V807">
        <v>0</v>
      </c>
      <c r="W807">
        <v>1</v>
      </c>
      <c r="X807">
        <v>0</v>
      </c>
      <c r="Y807">
        <v>1</v>
      </c>
      <c r="Z807">
        <v>0</v>
      </c>
      <c r="AA807" t="s">
        <v>39</v>
      </c>
    </row>
    <row r="808" spans="1:27" x14ac:dyDescent="0.25">
      <c r="A808" t="s">
        <v>2464</v>
      </c>
      <c r="C808" t="s">
        <v>2489</v>
      </c>
      <c r="D808" t="s">
        <v>2490</v>
      </c>
      <c r="E808" t="s">
        <v>673</v>
      </c>
      <c r="F808" t="s">
        <v>85</v>
      </c>
      <c r="G808" t="s">
        <v>32</v>
      </c>
      <c r="H808" t="s">
        <v>32</v>
      </c>
      <c r="I808">
        <v>3.52</v>
      </c>
      <c r="J808">
        <v>0</v>
      </c>
      <c r="K808">
        <v>1</v>
      </c>
      <c r="L808">
        <v>1</v>
      </c>
      <c r="M808">
        <v>0</v>
      </c>
      <c r="N808">
        <v>1</v>
      </c>
      <c r="O808" s="1">
        <v>42753</v>
      </c>
      <c r="S808">
        <v>0</v>
      </c>
      <c r="T808">
        <v>0</v>
      </c>
      <c r="U808">
        <v>0</v>
      </c>
      <c r="V808">
        <v>0</v>
      </c>
      <c r="W808">
        <v>1</v>
      </c>
      <c r="X808">
        <v>1</v>
      </c>
      <c r="Y808">
        <v>0</v>
      </c>
      <c r="Z808">
        <v>1</v>
      </c>
      <c r="AA808" t="s">
        <v>33</v>
      </c>
    </row>
    <row r="809" spans="1:27" x14ac:dyDescent="0.25">
      <c r="A809" t="s">
        <v>2464</v>
      </c>
      <c r="C809" t="s">
        <v>2491</v>
      </c>
      <c r="D809" t="s">
        <v>2492</v>
      </c>
      <c r="E809" t="s">
        <v>2493</v>
      </c>
      <c r="F809" t="s">
        <v>31</v>
      </c>
      <c r="G809" t="s">
        <v>38</v>
      </c>
      <c r="H809" t="s">
        <v>32</v>
      </c>
      <c r="I809">
        <v>7.88</v>
      </c>
      <c r="J809">
        <v>0</v>
      </c>
      <c r="K809">
        <v>1</v>
      </c>
      <c r="L809">
        <v>1</v>
      </c>
      <c r="M809">
        <v>0</v>
      </c>
      <c r="N809">
        <v>1</v>
      </c>
      <c r="O809" s="1">
        <v>42773</v>
      </c>
      <c r="P809" s="1">
        <v>43221</v>
      </c>
      <c r="Q809" s="1">
        <v>43760</v>
      </c>
      <c r="S809">
        <v>1</v>
      </c>
      <c r="T809">
        <v>1</v>
      </c>
      <c r="U809">
        <v>1</v>
      </c>
      <c r="V809">
        <v>1</v>
      </c>
      <c r="W809">
        <v>0</v>
      </c>
      <c r="X809">
        <v>0</v>
      </c>
      <c r="Y809">
        <v>0</v>
      </c>
      <c r="Z809">
        <v>0</v>
      </c>
      <c r="AA809" t="s">
        <v>103</v>
      </c>
    </row>
    <row r="810" spans="1:27" x14ac:dyDescent="0.25">
      <c r="A810" t="s">
        <v>2464</v>
      </c>
      <c r="C810" t="s">
        <v>2494</v>
      </c>
      <c r="D810" t="s">
        <v>2495</v>
      </c>
      <c r="E810" t="s">
        <v>2496</v>
      </c>
      <c r="F810" t="s">
        <v>31</v>
      </c>
      <c r="G810" t="s">
        <v>32</v>
      </c>
      <c r="H810" t="s">
        <v>32</v>
      </c>
      <c r="I810">
        <v>7.37</v>
      </c>
      <c r="J810">
        <v>0</v>
      </c>
      <c r="K810">
        <v>1</v>
      </c>
      <c r="L810">
        <v>1</v>
      </c>
      <c r="M810">
        <v>0</v>
      </c>
      <c r="N810">
        <v>1</v>
      </c>
      <c r="O810" s="1">
        <v>42919</v>
      </c>
      <c r="P810" s="1">
        <v>42409</v>
      </c>
      <c r="Q810" s="1">
        <v>43584</v>
      </c>
      <c r="S810">
        <v>1</v>
      </c>
      <c r="T810">
        <v>1</v>
      </c>
      <c r="U810">
        <v>1</v>
      </c>
      <c r="V810">
        <v>1</v>
      </c>
      <c r="W810">
        <v>0</v>
      </c>
      <c r="X810">
        <v>0</v>
      </c>
      <c r="Y810">
        <v>0</v>
      </c>
      <c r="Z810">
        <v>0</v>
      </c>
      <c r="AA810" t="s">
        <v>103</v>
      </c>
    </row>
    <row r="811" spans="1:27" x14ac:dyDescent="0.25">
      <c r="A811" t="s">
        <v>2464</v>
      </c>
      <c r="C811" t="s">
        <v>2497</v>
      </c>
      <c r="D811" t="s">
        <v>2498</v>
      </c>
      <c r="E811" t="s">
        <v>2499</v>
      </c>
      <c r="F811" t="s">
        <v>31</v>
      </c>
      <c r="G811" t="s">
        <v>32</v>
      </c>
      <c r="H811" t="s">
        <v>32</v>
      </c>
      <c r="I811">
        <v>16.079999999999998</v>
      </c>
      <c r="J811">
        <v>0</v>
      </c>
      <c r="K811">
        <v>2</v>
      </c>
      <c r="L811">
        <v>2</v>
      </c>
      <c r="M811">
        <v>0</v>
      </c>
      <c r="N811">
        <v>2</v>
      </c>
      <c r="O811" s="1">
        <v>42986</v>
      </c>
      <c r="P811" s="1">
        <v>43685</v>
      </c>
      <c r="S811">
        <v>0</v>
      </c>
      <c r="T811">
        <v>0</v>
      </c>
      <c r="U811">
        <v>0</v>
      </c>
      <c r="V811">
        <v>0</v>
      </c>
      <c r="W811">
        <v>2</v>
      </c>
      <c r="X811">
        <v>2</v>
      </c>
      <c r="Y811">
        <v>2</v>
      </c>
      <c r="Z811">
        <v>0</v>
      </c>
      <c r="AA811" t="s">
        <v>39</v>
      </c>
    </row>
    <row r="812" spans="1:27" x14ac:dyDescent="0.25">
      <c r="A812" t="s">
        <v>2464</v>
      </c>
      <c r="C812" t="s">
        <v>2500</v>
      </c>
      <c r="D812" t="s">
        <v>2501</v>
      </c>
      <c r="E812" t="s">
        <v>2502</v>
      </c>
      <c r="F812" t="s">
        <v>31</v>
      </c>
      <c r="G812" t="s">
        <v>32</v>
      </c>
      <c r="H812" t="s">
        <v>32</v>
      </c>
      <c r="I812">
        <v>9.44</v>
      </c>
      <c r="J812">
        <v>0</v>
      </c>
      <c r="K812">
        <v>1</v>
      </c>
      <c r="L812">
        <v>1</v>
      </c>
      <c r="M812">
        <v>0</v>
      </c>
      <c r="N812">
        <v>1</v>
      </c>
      <c r="O812" s="1">
        <v>43011</v>
      </c>
      <c r="P812" s="1">
        <v>43009</v>
      </c>
      <c r="S812">
        <v>0</v>
      </c>
      <c r="T812">
        <v>0</v>
      </c>
      <c r="U812">
        <v>0</v>
      </c>
      <c r="V812">
        <v>0</v>
      </c>
      <c r="W812">
        <v>1</v>
      </c>
      <c r="X812">
        <v>1</v>
      </c>
      <c r="Y812">
        <v>1</v>
      </c>
      <c r="Z812">
        <v>0</v>
      </c>
      <c r="AA812" t="s">
        <v>39</v>
      </c>
    </row>
    <row r="813" spans="1:27" x14ac:dyDescent="0.25">
      <c r="A813" t="s">
        <v>2464</v>
      </c>
      <c r="C813" t="s">
        <v>2503</v>
      </c>
      <c r="D813" t="s">
        <v>2504</v>
      </c>
      <c r="E813" t="s">
        <v>2505</v>
      </c>
      <c r="F813" t="s">
        <v>31</v>
      </c>
      <c r="G813" t="s">
        <v>32</v>
      </c>
      <c r="H813" t="s">
        <v>32</v>
      </c>
      <c r="I813">
        <v>22.09</v>
      </c>
      <c r="J813">
        <v>0</v>
      </c>
      <c r="K813">
        <v>3</v>
      </c>
      <c r="L813">
        <v>3</v>
      </c>
      <c r="M813">
        <v>0</v>
      </c>
      <c r="N813">
        <v>3</v>
      </c>
      <c r="O813" s="1">
        <v>43063</v>
      </c>
      <c r="P813" s="1">
        <v>43313</v>
      </c>
      <c r="Q813" s="1">
        <v>43886</v>
      </c>
      <c r="S813">
        <v>3</v>
      </c>
      <c r="T813">
        <v>3</v>
      </c>
      <c r="U813">
        <v>3</v>
      </c>
      <c r="V813">
        <v>3</v>
      </c>
      <c r="W813">
        <v>0</v>
      </c>
      <c r="X813">
        <v>0</v>
      </c>
      <c r="Y813">
        <v>0</v>
      </c>
      <c r="Z813">
        <v>0</v>
      </c>
      <c r="AA813" t="s">
        <v>103</v>
      </c>
    </row>
    <row r="814" spans="1:27" x14ac:dyDescent="0.25">
      <c r="A814" t="s">
        <v>2464</v>
      </c>
      <c r="C814" t="s">
        <v>2506</v>
      </c>
      <c r="D814" t="s">
        <v>2507</v>
      </c>
      <c r="E814" t="s">
        <v>2508</v>
      </c>
      <c r="F814" t="s">
        <v>31</v>
      </c>
      <c r="G814" t="s">
        <v>38</v>
      </c>
      <c r="H814" t="s">
        <v>32</v>
      </c>
      <c r="I814">
        <v>1454</v>
      </c>
      <c r="J814">
        <v>0</v>
      </c>
      <c r="K814">
        <v>1</v>
      </c>
      <c r="L814">
        <v>1</v>
      </c>
      <c r="M814">
        <v>1</v>
      </c>
      <c r="N814">
        <v>0</v>
      </c>
      <c r="O814" s="1">
        <v>43168</v>
      </c>
      <c r="P814" s="1">
        <v>43229</v>
      </c>
      <c r="S814">
        <v>0</v>
      </c>
      <c r="T814">
        <v>0</v>
      </c>
      <c r="U814">
        <v>0</v>
      </c>
      <c r="V814">
        <v>0</v>
      </c>
      <c r="W814">
        <v>1</v>
      </c>
      <c r="X814">
        <v>0</v>
      </c>
      <c r="Y814">
        <v>1</v>
      </c>
      <c r="Z814">
        <v>0</v>
      </c>
      <c r="AA814" t="s">
        <v>39</v>
      </c>
    </row>
    <row r="815" spans="1:27" x14ac:dyDescent="0.25">
      <c r="A815" t="s">
        <v>2464</v>
      </c>
      <c r="C815" t="s">
        <v>2509</v>
      </c>
      <c r="D815" t="s">
        <v>2510</v>
      </c>
      <c r="E815" t="s">
        <v>2511</v>
      </c>
      <c r="F815" t="s">
        <v>31</v>
      </c>
      <c r="G815" t="s">
        <v>32</v>
      </c>
      <c r="H815" t="s">
        <v>32</v>
      </c>
      <c r="I815">
        <v>778</v>
      </c>
      <c r="J815">
        <v>0</v>
      </c>
      <c r="K815">
        <v>1</v>
      </c>
      <c r="L815">
        <v>1</v>
      </c>
      <c r="M815">
        <v>0</v>
      </c>
      <c r="N815">
        <v>1</v>
      </c>
      <c r="O815" s="1">
        <v>43221</v>
      </c>
      <c r="S815">
        <v>0</v>
      </c>
      <c r="T815">
        <v>0</v>
      </c>
      <c r="U815">
        <v>0</v>
      </c>
      <c r="V815">
        <v>0</v>
      </c>
      <c r="W815">
        <v>1</v>
      </c>
      <c r="X815">
        <v>1</v>
      </c>
      <c r="Y815">
        <v>0</v>
      </c>
      <c r="Z815">
        <v>1</v>
      </c>
      <c r="AA815" t="s">
        <v>33</v>
      </c>
    </row>
    <row r="816" spans="1:27" x14ac:dyDescent="0.25">
      <c r="A816" t="s">
        <v>2464</v>
      </c>
      <c r="C816" t="s">
        <v>2512</v>
      </c>
      <c r="D816" t="s">
        <v>2513</v>
      </c>
      <c r="E816" t="s">
        <v>2514</v>
      </c>
      <c r="F816" t="s">
        <v>31</v>
      </c>
      <c r="G816" t="s">
        <v>32</v>
      </c>
      <c r="H816" t="s">
        <v>32</v>
      </c>
      <c r="I816">
        <v>2991</v>
      </c>
      <c r="J816">
        <v>0</v>
      </c>
      <c r="K816">
        <v>4</v>
      </c>
      <c r="L816">
        <v>4</v>
      </c>
      <c r="M816">
        <v>0</v>
      </c>
      <c r="N816">
        <v>4</v>
      </c>
      <c r="O816" s="1">
        <v>43265</v>
      </c>
      <c r="S816">
        <v>0</v>
      </c>
      <c r="T816">
        <v>0</v>
      </c>
      <c r="U816">
        <v>0</v>
      </c>
      <c r="V816">
        <v>0</v>
      </c>
      <c r="W816">
        <v>4</v>
      </c>
      <c r="X816">
        <v>4</v>
      </c>
      <c r="Y816">
        <v>0</v>
      </c>
      <c r="Z816">
        <v>4</v>
      </c>
      <c r="AA816" t="s">
        <v>33</v>
      </c>
    </row>
    <row r="817" spans="1:27" x14ac:dyDescent="0.25">
      <c r="A817" t="s">
        <v>2464</v>
      </c>
      <c r="C817" t="s">
        <v>2515</v>
      </c>
      <c r="D817" t="s">
        <v>2516</v>
      </c>
      <c r="E817" t="s">
        <v>750</v>
      </c>
      <c r="F817" t="s">
        <v>31</v>
      </c>
      <c r="G817" t="s">
        <v>32</v>
      </c>
      <c r="H817" t="s">
        <v>38</v>
      </c>
      <c r="I817">
        <v>1401</v>
      </c>
      <c r="J817">
        <v>0</v>
      </c>
      <c r="K817">
        <v>2</v>
      </c>
      <c r="L817">
        <v>2</v>
      </c>
      <c r="M817">
        <v>0</v>
      </c>
      <c r="N817">
        <v>2</v>
      </c>
      <c r="O817" s="1">
        <v>43300</v>
      </c>
      <c r="P817" s="1">
        <v>43433</v>
      </c>
      <c r="S817">
        <v>0</v>
      </c>
      <c r="T817">
        <v>0</v>
      </c>
      <c r="U817">
        <v>0</v>
      </c>
      <c r="V817">
        <v>0</v>
      </c>
      <c r="W817">
        <v>2</v>
      </c>
      <c r="X817">
        <v>2</v>
      </c>
      <c r="Y817">
        <v>2</v>
      </c>
      <c r="Z817">
        <v>0</v>
      </c>
      <c r="AA817" t="s">
        <v>39</v>
      </c>
    </row>
    <row r="818" spans="1:27" x14ac:dyDescent="0.25">
      <c r="A818" t="s">
        <v>2464</v>
      </c>
      <c r="C818" t="s">
        <v>2517</v>
      </c>
      <c r="D818" t="s">
        <v>2518</v>
      </c>
      <c r="E818" t="s">
        <v>2519</v>
      </c>
      <c r="F818" t="s">
        <v>31</v>
      </c>
      <c r="G818" t="s">
        <v>32</v>
      </c>
      <c r="H818" t="s">
        <v>32</v>
      </c>
      <c r="I818">
        <v>2241</v>
      </c>
      <c r="J818">
        <v>0</v>
      </c>
      <c r="K818">
        <v>5</v>
      </c>
      <c r="L818">
        <v>5</v>
      </c>
      <c r="M818">
        <v>0</v>
      </c>
      <c r="N818">
        <v>5</v>
      </c>
      <c r="O818" s="1">
        <v>43364</v>
      </c>
      <c r="P818" s="1">
        <v>43371</v>
      </c>
      <c r="Q818" s="1">
        <v>43581</v>
      </c>
      <c r="S818">
        <v>5</v>
      </c>
      <c r="T818">
        <v>5</v>
      </c>
      <c r="U818">
        <v>5</v>
      </c>
      <c r="V818">
        <v>5</v>
      </c>
      <c r="W818">
        <v>0</v>
      </c>
      <c r="X818">
        <v>0</v>
      </c>
      <c r="Y818">
        <v>0</v>
      </c>
      <c r="Z818">
        <v>0</v>
      </c>
      <c r="AA818" t="s">
        <v>103</v>
      </c>
    </row>
    <row r="819" spans="1:27" x14ac:dyDescent="0.25">
      <c r="A819" t="s">
        <v>2464</v>
      </c>
      <c r="C819" t="s">
        <v>2520</v>
      </c>
      <c r="D819" t="s">
        <v>2521</v>
      </c>
      <c r="E819" t="s">
        <v>2522</v>
      </c>
      <c r="F819" t="s">
        <v>85</v>
      </c>
      <c r="G819" t="s">
        <v>38</v>
      </c>
      <c r="H819" t="s">
        <v>32</v>
      </c>
      <c r="I819">
        <v>818</v>
      </c>
      <c r="J819">
        <v>0</v>
      </c>
      <c r="K819">
        <v>2</v>
      </c>
      <c r="L819">
        <v>2</v>
      </c>
      <c r="M819">
        <v>0</v>
      </c>
      <c r="N819">
        <v>2</v>
      </c>
      <c r="O819" s="1">
        <v>43468</v>
      </c>
      <c r="S819">
        <v>0</v>
      </c>
      <c r="T819">
        <v>0</v>
      </c>
      <c r="U819">
        <v>0</v>
      </c>
      <c r="V819">
        <v>0</v>
      </c>
      <c r="W819">
        <v>2</v>
      </c>
      <c r="X819">
        <v>2</v>
      </c>
      <c r="Y819">
        <v>0</v>
      </c>
      <c r="Z819">
        <v>2</v>
      </c>
      <c r="AA819" t="s">
        <v>33</v>
      </c>
    </row>
    <row r="820" spans="1:27" x14ac:dyDescent="0.25">
      <c r="A820" t="s">
        <v>2464</v>
      </c>
      <c r="C820" t="s">
        <v>2523</v>
      </c>
      <c r="D820" t="s">
        <v>2524</v>
      </c>
      <c r="E820" t="s">
        <v>254</v>
      </c>
      <c r="F820" t="s">
        <v>31</v>
      </c>
      <c r="G820" t="s">
        <v>32</v>
      </c>
      <c r="H820" t="s">
        <v>32</v>
      </c>
      <c r="I820">
        <v>432</v>
      </c>
      <c r="J820">
        <v>0</v>
      </c>
      <c r="K820">
        <v>1</v>
      </c>
      <c r="L820">
        <v>1</v>
      </c>
      <c r="M820">
        <v>0</v>
      </c>
      <c r="N820">
        <v>1</v>
      </c>
      <c r="O820" s="1">
        <v>43542</v>
      </c>
      <c r="P820" s="1">
        <v>43798</v>
      </c>
      <c r="S820">
        <v>0</v>
      </c>
      <c r="T820">
        <v>0</v>
      </c>
      <c r="U820">
        <v>0</v>
      </c>
      <c r="V820">
        <v>0</v>
      </c>
      <c r="W820">
        <v>1</v>
      </c>
      <c r="X820">
        <v>1</v>
      </c>
      <c r="Y820">
        <v>1</v>
      </c>
      <c r="Z820">
        <v>0</v>
      </c>
      <c r="AA820" t="s">
        <v>39</v>
      </c>
    </row>
    <row r="821" spans="1:27" x14ac:dyDescent="0.25">
      <c r="A821" t="s">
        <v>2464</v>
      </c>
      <c r="C821" t="s">
        <v>2525</v>
      </c>
      <c r="D821" t="s">
        <v>2526</v>
      </c>
      <c r="E821" t="s">
        <v>2527</v>
      </c>
      <c r="F821" t="s">
        <v>31</v>
      </c>
      <c r="G821" t="s">
        <v>38</v>
      </c>
      <c r="H821" t="s">
        <v>32</v>
      </c>
      <c r="I821">
        <v>511</v>
      </c>
      <c r="J821">
        <v>0</v>
      </c>
      <c r="K821">
        <v>1</v>
      </c>
      <c r="L821">
        <v>1</v>
      </c>
      <c r="M821">
        <v>0</v>
      </c>
      <c r="N821">
        <v>1</v>
      </c>
      <c r="O821" s="1">
        <v>43580</v>
      </c>
      <c r="S821">
        <v>0</v>
      </c>
      <c r="T821">
        <v>0</v>
      </c>
      <c r="U821">
        <v>0</v>
      </c>
      <c r="V821">
        <v>0</v>
      </c>
      <c r="W821">
        <v>1</v>
      </c>
      <c r="X821">
        <v>1</v>
      </c>
      <c r="Y821">
        <v>0</v>
      </c>
      <c r="Z821">
        <v>1</v>
      </c>
      <c r="AA821" t="s">
        <v>33</v>
      </c>
    </row>
    <row r="822" spans="1:27" x14ac:dyDescent="0.25">
      <c r="A822" t="s">
        <v>2464</v>
      </c>
      <c r="C822" t="s">
        <v>2528</v>
      </c>
      <c r="D822" t="s">
        <v>2529</v>
      </c>
      <c r="E822" t="s">
        <v>2530</v>
      </c>
      <c r="F822" t="s">
        <v>31</v>
      </c>
      <c r="G822" t="s">
        <v>32</v>
      </c>
      <c r="H822" t="s">
        <v>32</v>
      </c>
      <c r="I822">
        <v>7044</v>
      </c>
      <c r="J822">
        <v>0</v>
      </c>
      <c r="K822">
        <v>17</v>
      </c>
      <c r="L822">
        <v>17</v>
      </c>
      <c r="M822">
        <v>0</v>
      </c>
      <c r="N822">
        <v>17</v>
      </c>
      <c r="O822" s="1">
        <v>43628</v>
      </c>
      <c r="P822" s="1">
        <v>43564</v>
      </c>
      <c r="S822">
        <v>12</v>
      </c>
      <c r="T822">
        <v>12</v>
      </c>
      <c r="U822">
        <v>12</v>
      </c>
      <c r="V822">
        <v>12</v>
      </c>
      <c r="W822">
        <v>5</v>
      </c>
      <c r="X822">
        <v>5</v>
      </c>
      <c r="Y822">
        <v>5</v>
      </c>
      <c r="Z822">
        <v>0</v>
      </c>
      <c r="AA822" t="s">
        <v>39</v>
      </c>
    </row>
    <row r="823" spans="1:27" x14ac:dyDescent="0.25">
      <c r="A823" t="s">
        <v>2464</v>
      </c>
      <c r="C823" t="s">
        <v>2531</v>
      </c>
      <c r="D823" t="s">
        <v>2532</v>
      </c>
      <c r="E823" t="s">
        <v>2245</v>
      </c>
      <c r="F823" t="s">
        <v>31</v>
      </c>
      <c r="G823" t="s">
        <v>38</v>
      </c>
      <c r="H823" t="s">
        <v>32</v>
      </c>
      <c r="I823">
        <v>281</v>
      </c>
      <c r="J823">
        <v>0</v>
      </c>
      <c r="K823">
        <v>1</v>
      </c>
      <c r="L823">
        <v>1</v>
      </c>
      <c r="M823">
        <v>0</v>
      </c>
      <c r="N823">
        <v>1</v>
      </c>
      <c r="O823" s="1">
        <v>43650</v>
      </c>
      <c r="S823">
        <v>0</v>
      </c>
      <c r="T823">
        <v>0</v>
      </c>
      <c r="U823">
        <v>0</v>
      </c>
      <c r="V823">
        <v>0</v>
      </c>
      <c r="W823">
        <v>1</v>
      </c>
      <c r="X823">
        <v>1</v>
      </c>
      <c r="Y823">
        <v>0</v>
      </c>
      <c r="Z823">
        <v>1</v>
      </c>
      <c r="AA823" t="s">
        <v>33</v>
      </c>
    </row>
    <row r="824" spans="1:27" x14ac:dyDescent="0.25">
      <c r="A824" t="s">
        <v>2464</v>
      </c>
      <c r="C824" t="s">
        <v>2533</v>
      </c>
      <c r="D824" t="s">
        <v>2534</v>
      </c>
      <c r="E824" t="s">
        <v>2535</v>
      </c>
      <c r="F824" t="s">
        <v>31</v>
      </c>
      <c r="G824" t="s">
        <v>32</v>
      </c>
      <c r="H824" t="s">
        <v>32</v>
      </c>
      <c r="I824">
        <v>2601</v>
      </c>
      <c r="J824">
        <v>0</v>
      </c>
      <c r="K824">
        <v>3</v>
      </c>
      <c r="L824">
        <v>3</v>
      </c>
      <c r="M824">
        <v>0</v>
      </c>
      <c r="N824">
        <v>3</v>
      </c>
      <c r="O824" s="1">
        <v>43682</v>
      </c>
      <c r="S824">
        <v>0</v>
      </c>
      <c r="T824">
        <v>0</v>
      </c>
      <c r="U824">
        <v>0</v>
      </c>
      <c r="V824">
        <v>0</v>
      </c>
      <c r="W824">
        <v>3</v>
      </c>
      <c r="X824">
        <v>3</v>
      </c>
      <c r="Y824">
        <v>0</v>
      </c>
      <c r="Z824">
        <v>3</v>
      </c>
      <c r="AA824" t="s">
        <v>33</v>
      </c>
    </row>
    <row r="825" spans="1:27" x14ac:dyDescent="0.25">
      <c r="A825" t="s">
        <v>2464</v>
      </c>
      <c r="C825" t="s">
        <v>2536</v>
      </c>
      <c r="D825" t="s">
        <v>2521</v>
      </c>
      <c r="E825" t="s">
        <v>2537</v>
      </c>
      <c r="F825" t="s">
        <v>31</v>
      </c>
      <c r="G825" t="s">
        <v>38</v>
      </c>
      <c r="H825" t="s">
        <v>32</v>
      </c>
      <c r="I825">
        <v>352</v>
      </c>
      <c r="J825">
        <v>0</v>
      </c>
      <c r="K825">
        <v>1</v>
      </c>
      <c r="L825">
        <v>1</v>
      </c>
      <c r="M825">
        <v>0</v>
      </c>
      <c r="N825">
        <v>1</v>
      </c>
      <c r="O825" s="1">
        <v>43692</v>
      </c>
      <c r="S825">
        <v>0</v>
      </c>
      <c r="T825">
        <v>0</v>
      </c>
      <c r="U825">
        <v>0</v>
      </c>
      <c r="V825">
        <v>0</v>
      </c>
      <c r="W825">
        <v>1</v>
      </c>
      <c r="X825">
        <v>1</v>
      </c>
      <c r="Y825">
        <v>0</v>
      </c>
      <c r="Z825">
        <v>1</v>
      </c>
      <c r="AA825" t="s">
        <v>33</v>
      </c>
    </row>
    <row r="826" spans="1:27" x14ac:dyDescent="0.25">
      <c r="A826" t="s">
        <v>2464</v>
      </c>
      <c r="C826" t="s">
        <v>2538</v>
      </c>
      <c r="D826" t="s">
        <v>2521</v>
      </c>
      <c r="E826" t="s">
        <v>2539</v>
      </c>
      <c r="F826" t="s">
        <v>85</v>
      </c>
      <c r="G826" t="s">
        <v>38</v>
      </c>
      <c r="H826" t="s">
        <v>32</v>
      </c>
      <c r="I826">
        <v>532</v>
      </c>
      <c r="J826">
        <v>0</v>
      </c>
      <c r="K826">
        <v>2</v>
      </c>
      <c r="L826">
        <v>2</v>
      </c>
      <c r="M826">
        <v>0</v>
      </c>
      <c r="N826">
        <v>2</v>
      </c>
      <c r="O826" s="1">
        <v>43693</v>
      </c>
      <c r="S826">
        <v>0</v>
      </c>
      <c r="T826">
        <v>0</v>
      </c>
      <c r="U826">
        <v>0</v>
      </c>
      <c r="V826">
        <v>0</v>
      </c>
      <c r="W826">
        <v>2</v>
      </c>
      <c r="X826">
        <v>2</v>
      </c>
      <c r="Y826">
        <v>0</v>
      </c>
      <c r="Z826">
        <v>2</v>
      </c>
      <c r="AA826" t="s">
        <v>33</v>
      </c>
    </row>
    <row r="827" spans="1:27" x14ac:dyDescent="0.25">
      <c r="A827" t="s">
        <v>2464</v>
      </c>
      <c r="C827" t="s">
        <v>2540</v>
      </c>
      <c r="D827" t="s">
        <v>2541</v>
      </c>
      <c r="E827" t="s">
        <v>2542</v>
      </c>
      <c r="F827" t="s">
        <v>31</v>
      </c>
      <c r="G827" t="s">
        <v>38</v>
      </c>
      <c r="H827" t="s">
        <v>32</v>
      </c>
      <c r="I827">
        <v>2609</v>
      </c>
      <c r="J827">
        <v>0</v>
      </c>
      <c r="K827">
        <v>6</v>
      </c>
      <c r="L827">
        <v>6</v>
      </c>
      <c r="M827">
        <v>3</v>
      </c>
      <c r="N827">
        <v>3</v>
      </c>
      <c r="O827" s="1">
        <v>43838</v>
      </c>
      <c r="S827">
        <v>0</v>
      </c>
      <c r="T827">
        <v>0</v>
      </c>
      <c r="U827">
        <v>0</v>
      </c>
      <c r="V827">
        <v>0</v>
      </c>
      <c r="W827">
        <v>6</v>
      </c>
      <c r="X827">
        <v>3</v>
      </c>
      <c r="Y827">
        <v>0</v>
      </c>
      <c r="Z827">
        <v>6</v>
      </c>
      <c r="AA827" t="s">
        <v>33</v>
      </c>
    </row>
    <row r="828" spans="1:27" x14ac:dyDescent="0.25">
      <c r="A828" t="s">
        <v>2464</v>
      </c>
      <c r="C828" t="s">
        <v>2543</v>
      </c>
      <c r="D828" t="s">
        <v>2544</v>
      </c>
      <c r="E828" t="s">
        <v>2545</v>
      </c>
      <c r="F828" t="s">
        <v>31</v>
      </c>
      <c r="G828" t="s">
        <v>38</v>
      </c>
      <c r="H828" t="s">
        <v>32</v>
      </c>
      <c r="I828">
        <v>1450</v>
      </c>
      <c r="J828">
        <v>0</v>
      </c>
      <c r="K828">
        <v>4</v>
      </c>
      <c r="L828">
        <v>4</v>
      </c>
      <c r="M828">
        <v>2</v>
      </c>
      <c r="N828">
        <v>2</v>
      </c>
      <c r="O828" s="1">
        <v>43838</v>
      </c>
      <c r="S828">
        <v>0</v>
      </c>
      <c r="T828">
        <v>0</v>
      </c>
      <c r="U828">
        <v>0</v>
      </c>
      <c r="V828">
        <v>0</v>
      </c>
      <c r="W828">
        <v>4</v>
      </c>
      <c r="X828">
        <v>2</v>
      </c>
      <c r="Y828">
        <v>0</v>
      </c>
      <c r="Z828">
        <v>4</v>
      </c>
      <c r="AA828" t="s">
        <v>33</v>
      </c>
    </row>
    <row r="829" spans="1:27" x14ac:dyDescent="0.25">
      <c r="A829" t="s">
        <v>2464</v>
      </c>
      <c r="C829" t="s">
        <v>2546</v>
      </c>
      <c r="D829" t="s">
        <v>2547</v>
      </c>
      <c r="E829" t="s">
        <v>2548</v>
      </c>
      <c r="F829" t="s">
        <v>31</v>
      </c>
      <c r="G829" t="s">
        <v>32</v>
      </c>
      <c r="H829" t="s">
        <v>32</v>
      </c>
      <c r="I829">
        <v>5151</v>
      </c>
      <c r="J829">
        <v>0</v>
      </c>
      <c r="K829">
        <v>10</v>
      </c>
      <c r="L829">
        <v>10</v>
      </c>
      <c r="M829">
        <v>0</v>
      </c>
      <c r="N829">
        <v>10</v>
      </c>
      <c r="O829" s="1">
        <v>43857</v>
      </c>
      <c r="S829">
        <v>0</v>
      </c>
      <c r="T829">
        <v>0</v>
      </c>
      <c r="U829">
        <v>0</v>
      </c>
      <c r="V829">
        <v>0</v>
      </c>
      <c r="W829">
        <v>10</v>
      </c>
      <c r="X829">
        <v>10</v>
      </c>
      <c r="Y829">
        <v>0</v>
      </c>
      <c r="Z829">
        <v>10</v>
      </c>
      <c r="AA829" t="s">
        <v>33</v>
      </c>
    </row>
    <row r="830" spans="1:27" x14ac:dyDescent="0.25">
      <c r="A830" t="s">
        <v>2464</v>
      </c>
      <c r="C830" t="s">
        <v>2549</v>
      </c>
      <c r="D830" t="s">
        <v>2550</v>
      </c>
      <c r="E830" t="s">
        <v>912</v>
      </c>
      <c r="F830" t="s">
        <v>31</v>
      </c>
      <c r="G830" t="s">
        <v>32</v>
      </c>
      <c r="H830" t="s">
        <v>32</v>
      </c>
      <c r="I830">
        <v>1988</v>
      </c>
      <c r="J830">
        <v>0</v>
      </c>
      <c r="K830">
        <v>1</v>
      </c>
      <c r="L830">
        <v>1</v>
      </c>
      <c r="M830">
        <v>0</v>
      </c>
      <c r="N830">
        <v>1</v>
      </c>
      <c r="O830" s="1">
        <v>43857</v>
      </c>
      <c r="S830">
        <v>0</v>
      </c>
      <c r="T830">
        <v>0</v>
      </c>
      <c r="U830">
        <v>0</v>
      </c>
      <c r="V830">
        <v>0</v>
      </c>
      <c r="W830">
        <v>1</v>
      </c>
      <c r="X830">
        <v>1</v>
      </c>
      <c r="Y830">
        <v>0</v>
      </c>
      <c r="Z830">
        <v>1</v>
      </c>
      <c r="AA830" t="s">
        <v>33</v>
      </c>
    </row>
    <row r="831" spans="1:27" x14ac:dyDescent="0.25">
      <c r="A831" t="s">
        <v>2464</v>
      </c>
      <c r="C831" t="s">
        <v>2551</v>
      </c>
      <c r="D831" t="s">
        <v>2552</v>
      </c>
      <c r="E831" t="s">
        <v>2553</v>
      </c>
      <c r="F831" t="s">
        <v>31</v>
      </c>
      <c r="G831" t="s">
        <v>38</v>
      </c>
      <c r="H831" t="s">
        <v>32</v>
      </c>
      <c r="I831">
        <v>2327</v>
      </c>
      <c r="J831">
        <v>0</v>
      </c>
      <c r="K831">
        <v>3</v>
      </c>
      <c r="L831">
        <v>3</v>
      </c>
      <c r="M831">
        <v>0</v>
      </c>
      <c r="N831">
        <v>3</v>
      </c>
      <c r="O831" s="1">
        <v>43859</v>
      </c>
      <c r="S831">
        <v>0</v>
      </c>
      <c r="T831">
        <v>0</v>
      </c>
      <c r="U831">
        <v>0</v>
      </c>
      <c r="V831">
        <v>0</v>
      </c>
      <c r="W831">
        <v>3</v>
      </c>
      <c r="X831">
        <v>3</v>
      </c>
      <c r="Y831">
        <v>0</v>
      </c>
      <c r="Z831">
        <v>3</v>
      </c>
      <c r="AA831" t="s">
        <v>33</v>
      </c>
    </row>
    <row r="832" spans="1:27" x14ac:dyDescent="0.25">
      <c r="A832" t="s">
        <v>2554</v>
      </c>
      <c r="B832">
        <v>1</v>
      </c>
      <c r="C832" t="s">
        <v>2555</v>
      </c>
      <c r="D832" t="s">
        <v>2556</v>
      </c>
      <c r="E832" t="s">
        <v>2557</v>
      </c>
      <c r="F832" t="s">
        <v>46</v>
      </c>
      <c r="G832" t="s">
        <v>38</v>
      </c>
      <c r="H832" t="s">
        <v>32</v>
      </c>
      <c r="I832">
        <v>0.03</v>
      </c>
      <c r="J832">
        <v>0</v>
      </c>
      <c r="K832">
        <v>2</v>
      </c>
      <c r="L832">
        <v>2</v>
      </c>
      <c r="M832">
        <v>1</v>
      </c>
      <c r="N832">
        <v>1</v>
      </c>
      <c r="O832" s="1">
        <v>42227</v>
      </c>
      <c r="P832" s="1">
        <v>42453</v>
      </c>
      <c r="S832">
        <v>1</v>
      </c>
      <c r="T832">
        <v>0</v>
      </c>
      <c r="U832">
        <v>0</v>
      </c>
      <c r="V832">
        <v>0</v>
      </c>
      <c r="W832">
        <v>1</v>
      </c>
      <c r="X832">
        <v>1</v>
      </c>
      <c r="Y832">
        <v>1</v>
      </c>
      <c r="Z832">
        <v>0</v>
      </c>
      <c r="AA832" t="s">
        <v>39</v>
      </c>
    </row>
    <row r="833" spans="1:27" x14ac:dyDescent="0.25">
      <c r="A833" t="s">
        <v>2554</v>
      </c>
      <c r="B833">
        <v>3</v>
      </c>
      <c r="C833" t="s">
        <v>2558</v>
      </c>
      <c r="D833" t="s">
        <v>2559</v>
      </c>
      <c r="E833" t="s">
        <v>2560</v>
      </c>
      <c r="F833" t="s">
        <v>85</v>
      </c>
      <c r="G833" t="s">
        <v>38</v>
      </c>
      <c r="H833" t="s">
        <v>32</v>
      </c>
      <c r="I833">
        <v>0.25</v>
      </c>
      <c r="J833">
        <v>0</v>
      </c>
      <c r="K833">
        <v>3</v>
      </c>
      <c r="L833">
        <v>3</v>
      </c>
      <c r="M833">
        <v>0</v>
      </c>
      <c r="N833">
        <v>3</v>
      </c>
      <c r="O833" s="1">
        <v>40703</v>
      </c>
      <c r="P833" s="1">
        <v>41790</v>
      </c>
      <c r="S833">
        <v>0</v>
      </c>
      <c r="T833">
        <v>0</v>
      </c>
      <c r="U833">
        <v>0</v>
      </c>
      <c r="V833">
        <v>0</v>
      </c>
      <c r="W833">
        <v>3</v>
      </c>
      <c r="X833">
        <v>3</v>
      </c>
      <c r="Y833">
        <v>1</v>
      </c>
      <c r="Z833">
        <v>2</v>
      </c>
      <c r="AA833" t="s">
        <v>39</v>
      </c>
    </row>
    <row r="834" spans="1:27" x14ac:dyDescent="0.25">
      <c r="A834" t="s">
        <v>2554</v>
      </c>
      <c r="B834" t="s">
        <v>2561</v>
      </c>
      <c r="C834" t="s">
        <v>2562</v>
      </c>
      <c r="D834" t="s">
        <v>2563</v>
      </c>
      <c r="E834" t="s">
        <v>2564</v>
      </c>
      <c r="F834" t="s">
        <v>31</v>
      </c>
      <c r="G834" t="s">
        <v>32</v>
      </c>
      <c r="H834" t="s">
        <v>32</v>
      </c>
      <c r="I834">
        <v>31885</v>
      </c>
      <c r="J834">
        <v>0</v>
      </c>
      <c r="K834">
        <v>35</v>
      </c>
      <c r="L834">
        <v>35</v>
      </c>
      <c r="M834">
        <v>0</v>
      </c>
      <c r="N834">
        <v>35</v>
      </c>
      <c r="O834" s="1">
        <v>43392</v>
      </c>
      <c r="S834">
        <v>0</v>
      </c>
      <c r="T834">
        <v>0</v>
      </c>
      <c r="U834">
        <v>0</v>
      </c>
      <c r="V834">
        <v>0</v>
      </c>
      <c r="W834">
        <v>35</v>
      </c>
      <c r="X834">
        <v>35</v>
      </c>
      <c r="Y834">
        <v>0</v>
      </c>
      <c r="Z834">
        <v>35</v>
      </c>
      <c r="AA834" t="s">
        <v>33</v>
      </c>
    </row>
    <row r="835" spans="1:27" x14ac:dyDescent="0.25">
      <c r="A835" t="s">
        <v>2554</v>
      </c>
      <c r="C835" t="s">
        <v>2565</v>
      </c>
      <c r="D835" t="s">
        <v>2566</v>
      </c>
      <c r="E835" t="s">
        <v>340</v>
      </c>
      <c r="F835" t="s">
        <v>31</v>
      </c>
      <c r="G835" t="s">
        <v>38</v>
      </c>
      <c r="H835" t="s">
        <v>32</v>
      </c>
      <c r="I835">
        <v>10.19</v>
      </c>
      <c r="J835">
        <v>0</v>
      </c>
      <c r="K835">
        <v>1</v>
      </c>
      <c r="L835">
        <v>1</v>
      </c>
      <c r="M835">
        <v>1</v>
      </c>
      <c r="N835">
        <v>0</v>
      </c>
      <c r="O835" s="1">
        <v>42668</v>
      </c>
      <c r="P835" s="1">
        <v>43405</v>
      </c>
      <c r="S835">
        <v>0</v>
      </c>
      <c r="T835">
        <v>0</v>
      </c>
      <c r="U835">
        <v>0</v>
      </c>
      <c r="V835">
        <v>0</v>
      </c>
      <c r="W835">
        <v>1</v>
      </c>
      <c r="X835">
        <v>0</v>
      </c>
      <c r="Y835">
        <v>1</v>
      </c>
      <c r="Z835">
        <v>0</v>
      </c>
      <c r="AA835" t="s">
        <v>39</v>
      </c>
    </row>
    <row r="836" spans="1:27" x14ac:dyDescent="0.25">
      <c r="A836" t="s">
        <v>2554</v>
      </c>
      <c r="C836" t="s">
        <v>2567</v>
      </c>
      <c r="D836" t="s">
        <v>2568</v>
      </c>
      <c r="E836" t="s">
        <v>2428</v>
      </c>
      <c r="F836" t="s">
        <v>31</v>
      </c>
      <c r="G836" t="s">
        <v>32</v>
      </c>
      <c r="H836" t="s">
        <v>32</v>
      </c>
      <c r="I836">
        <v>6.59</v>
      </c>
      <c r="J836">
        <v>0</v>
      </c>
      <c r="K836">
        <v>3</v>
      </c>
      <c r="L836">
        <v>3</v>
      </c>
      <c r="M836">
        <v>0</v>
      </c>
      <c r="N836">
        <v>3</v>
      </c>
      <c r="O836" s="1">
        <v>42690</v>
      </c>
      <c r="P836" s="1">
        <v>42644</v>
      </c>
      <c r="S836">
        <v>2</v>
      </c>
      <c r="T836">
        <v>2</v>
      </c>
      <c r="U836">
        <v>0</v>
      </c>
      <c r="V836">
        <v>0</v>
      </c>
      <c r="W836">
        <v>1</v>
      </c>
      <c r="X836">
        <v>1</v>
      </c>
      <c r="Y836">
        <v>0</v>
      </c>
      <c r="Z836">
        <v>1</v>
      </c>
      <c r="AA836" t="s">
        <v>39</v>
      </c>
    </row>
    <row r="837" spans="1:27" x14ac:dyDescent="0.25">
      <c r="A837" t="s">
        <v>2554</v>
      </c>
      <c r="C837" t="s">
        <v>2569</v>
      </c>
      <c r="D837" t="s">
        <v>2570</v>
      </c>
      <c r="E837" t="s">
        <v>2571</v>
      </c>
      <c r="F837" t="s">
        <v>31</v>
      </c>
      <c r="G837" t="s">
        <v>32</v>
      </c>
      <c r="H837" t="s">
        <v>32</v>
      </c>
      <c r="I837">
        <v>6.91</v>
      </c>
      <c r="J837">
        <v>0</v>
      </c>
      <c r="K837">
        <v>1</v>
      </c>
      <c r="L837">
        <v>1</v>
      </c>
      <c r="M837">
        <v>0</v>
      </c>
      <c r="N837">
        <v>1</v>
      </c>
      <c r="O837" s="1">
        <v>42950</v>
      </c>
      <c r="P837" s="1">
        <v>42887</v>
      </c>
      <c r="Q837" s="1">
        <v>43640</v>
      </c>
      <c r="S837">
        <v>1</v>
      </c>
      <c r="T837">
        <v>1</v>
      </c>
      <c r="U837">
        <v>1</v>
      </c>
      <c r="V837">
        <v>1</v>
      </c>
      <c r="W837">
        <v>0</v>
      </c>
      <c r="X837">
        <v>0</v>
      </c>
      <c r="Y837">
        <v>0</v>
      </c>
      <c r="Z837">
        <v>0</v>
      </c>
      <c r="AA837" t="s">
        <v>103</v>
      </c>
    </row>
    <row r="838" spans="1:27" x14ac:dyDescent="0.25">
      <c r="A838" t="s">
        <v>2554</v>
      </c>
      <c r="C838" t="s">
        <v>2572</v>
      </c>
      <c r="D838" t="s">
        <v>2573</v>
      </c>
      <c r="E838" t="s">
        <v>2574</v>
      </c>
      <c r="F838" t="s">
        <v>31</v>
      </c>
      <c r="G838" t="s">
        <v>32</v>
      </c>
      <c r="H838" t="s">
        <v>32</v>
      </c>
      <c r="I838">
        <v>0</v>
      </c>
      <c r="J838">
        <v>0</v>
      </c>
      <c r="K838">
        <v>2</v>
      </c>
      <c r="L838">
        <v>2</v>
      </c>
      <c r="M838">
        <v>0</v>
      </c>
      <c r="N838">
        <v>2</v>
      </c>
      <c r="O838" s="1">
        <v>42986</v>
      </c>
      <c r="P838" s="1">
        <v>43332</v>
      </c>
      <c r="Q838" s="1">
        <v>43645</v>
      </c>
      <c r="S838">
        <v>2</v>
      </c>
      <c r="T838">
        <v>2</v>
      </c>
      <c r="U838">
        <v>1</v>
      </c>
      <c r="V838">
        <v>1</v>
      </c>
      <c r="W838">
        <v>0</v>
      </c>
      <c r="X838">
        <v>0</v>
      </c>
      <c r="Y838">
        <v>0</v>
      </c>
      <c r="Z838">
        <v>0</v>
      </c>
      <c r="AA838" t="s">
        <v>103</v>
      </c>
    </row>
    <row r="839" spans="1:27" x14ac:dyDescent="0.25">
      <c r="A839" t="s">
        <v>2554</v>
      </c>
      <c r="C839" t="s">
        <v>2575</v>
      </c>
      <c r="D839" t="s">
        <v>2576</v>
      </c>
      <c r="E839" t="s">
        <v>2577</v>
      </c>
      <c r="F839" t="s">
        <v>31</v>
      </c>
      <c r="G839" t="s">
        <v>38</v>
      </c>
      <c r="H839" t="s">
        <v>32</v>
      </c>
      <c r="I839">
        <v>2071</v>
      </c>
      <c r="J839">
        <v>0</v>
      </c>
      <c r="K839">
        <v>1</v>
      </c>
      <c r="L839">
        <v>1</v>
      </c>
      <c r="M839">
        <v>0</v>
      </c>
      <c r="N839">
        <v>1</v>
      </c>
      <c r="O839" s="1">
        <v>43131</v>
      </c>
      <c r="P839" s="1">
        <v>43332</v>
      </c>
      <c r="Q839" s="1">
        <v>43676</v>
      </c>
      <c r="S839">
        <v>1</v>
      </c>
      <c r="T839">
        <v>1</v>
      </c>
      <c r="U839">
        <v>1</v>
      </c>
      <c r="V839">
        <v>1</v>
      </c>
      <c r="W839">
        <v>0</v>
      </c>
      <c r="X839">
        <v>0</v>
      </c>
      <c r="Y839">
        <v>0</v>
      </c>
      <c r="Z839">
        <v>0</v>
      </c>
      <c r="AA839" t="s">
        <v>103</v>
      </c>
    </row>
    <row r="840" spans="1:27" x14ac:dyDescent="0.25">
      <c r="A840" t="s">
        <v>2554</v>
      </c>
      <c r="C840" t="s">
        <v>2578</v>
      </c>
      <c r="D840" t="s">
        <v>2576</v>
      </c>
      <c r="E840" t="s">
        <v>2579</v>
      </c>
      <c r="F840" t="s">
        <v>31</v>
      </c>
      <c r="G840" t="s">
        <v>38</v>
      </c>
      <c r="H840" t="s">
        <v>32</v>
      </c>
      <c r="I840">
        <v>1559</v>
      </c>
      <c r="J840">
        <v>0</v>
      </c>
      <c r="K840">
        <v>1</v>
      </c>
      <c r="L840">
        <v>1</v>
      </c>
      <c r="M840">
        <v>0</v>
      </c>
      <c r="N840">
        <v>1</v>
      </c>
      <c r="O840" s="1">
        <v>43137</v>
      </c>
      <c r="P840" s="1">
        <v>43669</v>
      </c>
      <c r="Q840" s="1">
        <v>43676</v>
      </c>
      <c r="S840">
        <v>1</v>
      </c>
      <c r="T840">
        <v>1</v>
      </c>
      <c r="U840">
        <v>1</v>
      </c>
      <c r="V840">
        <v>1</v>
      </c>
      <c r="W840">
        <v>0</v>
      </c>
      <c r="X840">
        <v>0</v>
      </c>
      <c r="Y840">
        <v>0</v>
      </c>
      <c r="Z840">
        <v>0</v>
      </c>
      <c r="AA840" t="s">
        <v>103</v>
      </c>
    </row>
    <row r="841" spans="1:27" x14ac:dyDescent="0.25">
      <c r="A841" t="s">
        <v>2554</v>
      </c>
      <c r="C841" t="s">
        <v>2580</v>
      </c>
      <c r="D841" t="s">
        <v>2581</v>
      </c>
      <c r="E841" t="s">
        <v>2582</v>
      </c>
      <c r="F841" t="s">
        <v>85</v>
      </c>
      <c r="G841" t="s">
        <v>38</v>
      </c>
      <c r="H841" t="s">
        <v>32</v>
      </c>
      <c r="I841">
        <v>2347</v>
      </c>
      <c r="J841">
        <v>0</v>
      </c>
      <c r="K841">
        <v>1</v>
      </c>
      <c r="L841">
        <v>1</v>
      </c>
      <c r="M841">
        <v>0</v>
      </c>
      <c r="N841">
        <v>1</v>
      </c>
      <c r="O841" s="1">
        <v>43158</v>
      </c>
      <c r="P841" s="1">
        <v>43647</v>
      </c>
      <c r="S841">
        <v>0</v>
      </c>
      <c r="T841">
        <v>0</v>
      </c>
      <c r="U841">
        <v>0</v>
      </c>
      <c r="V841">
        <v>0</v>
      </c>
      <c r="W841">
        <v>1</v>
      </c>
      <c r="X841">
        <v>1</v>
      </c>
      <c r="Y841">
        <v>1</v>
      </c>
      <c r="Z841">
        <v>0</v>
      </c>
      <c r="AA841" t="s">
        <v>39</v>
      </c>
    </row>
    <row r="842" spans="1:27" x14ac:dyDescent="0.25">
      <c r="A842" t="s">
        <v>2554</v>
      </c>
      <c r="C842" t="s">
        <v>2583</v>
      </c>
      <c r="D842" t="s">
        <v>2584</v>
      </c>
      <c r="E842" t="s">
        <v>2585</v>
      </c>
      <c r="F842" t="s">
        <v>31</v>
      </c>
      <c r="G842" t="s">
        <v>38</v>
      </c>
      <c r="H842" t="s">
        <v>32</v>
      </c>
      <c r="I842">
        <v>2683</v>
      </c>
      <c r="J842">
        <v>0</v>
      </c>
      <c r="K842">
        <v>3</v>
      </c>
      <c r="L842">
        <v>2</v>
      </c>
      <c r="M842">
        <v>0</v>
      </c>
      <c r="N842">
        <v>2</v>
      </c>
      <c r="O842" s="1">
        <v>43200</v>
      </c>
      <c r="S842">
        <v>0</v>
      </c>
      <c r="T842">
        <v>0</v>
      </c>
      <c r="U842">
        <v>0</v>
      </c>
      <c r="V842">
        <v>0</v>
      </c>
      <c r="W842">
        <v>2</v>
      </c>
      <c r="X842">
        <v>2</v>
      </c>
      <c r="Y842">
        <v>0</v>
      </c>
      <c r="Z842">
        <v>2</v>
      </c>
      <c r="AA842" t="s">
        <v>33</v>
      </c>
    </row>
    <row r="843" spans="1:27" x14ac:dyDescent="0.25">
      <c r="A843" t="s">
        <v>2554</v>
      </c>
      <c r="C843" t="s">
        <v>2586</v>
      </c>
      <c r="D843" t="s">
        <v>2587</v>
      </c>
      <c r="E843" t="s">
        <v>2588</v>
      </c>
      <c r="F843" t="s">
        <v>31</v>
      </c>
      <c r="G843" t="s">
        <v>38</v>
      </c>
      <c r="H843" t="s">
        <v>32</v>
      </c>
      <c r="I843">
        <v>813</v>
      </c>
      <c r="J843">
        <v>0</v>
      </c>
      <c r="K843">
        <v>3</v>
      </c>
      <c r="L843">
        <v>3</v>
      </c>
      <c r="M843">
        <v>0</v>
      </c>
      <c r="N843">
        <v>3</v>
      </c>
      <c r="O843" s="1">
        <v>43334</v>
      </c>
      <c r="S843">
        <v>0</v>
      </c>
      <c r="T843">
        <v>0</v>
      </c>
      <c r="U843">
        <v>0</v>
      </c>
      <c r="V843">
        <v>0</v>
      </c>
      <c r="W843">
        <v>3</v>
      </c>
      <c r="X843">
        <v>3</v>
      </c>
      <c r="Y843">
        <v>0</v>
      </c>
      <c r="Z843">
        <v>3</v>
      </c>
      <c r="AA843" t="s">
        <v>33</v>
      </c>
    </row>
    <row r="844" spans="1:27" x14ac:dyDescent="0.25">
      <c r="A844" t="s">
        <v>2554</v>
      </c>
      <c r="C844" t="s">
        <v>2589</v>
      </c>
      <c r="D844" t="s">
        <v>2590</v>
      </c>
      <c r="E844" t="s">
        <v>2591</v>
      </c>
      <c r="F844" t="s">
        <v>31</v>
      </c>
      <c r="G844" t="s">
        <v>32</v>
      </c>
      <c r="H844" t="s">
        <v>32</v>
      </c>
      <c r="I844">
        <v>384</v>
      </c>
      <c r="J844">
        <v>0</v>
      </c>
      <c r="K844">
        <v>1</v>
      </c>
      <c r="L844">
        <v>1</v>
      </c>
      <c r="M844">
        <v>0</v>
      </c>
      <c r="N844">
        <v>1</v>
      </c>
      <c r="O844" s="1">
        <v>43454</v>
      </c>
      <c r="S844">
        <v>0</v>
      </c>
      <c r="T844">
        <v>0</v>
      </c>
      <c r="U844">
        <v>0</v>
      </c>
      <c r="V844">
        <v>0</v>
      </c>
      <c r="W844">
        <v>1</v>
      </c>
      <c r="X844">
        <v>1</v>
      </c>
      <c r="Y844">
        <v>0</v>
      </c>
      <c r="Z844">
        <v>1</v>
      </c>
      <c r="AA844" t="s">
        <v>33</v>
      </c>
    </row>
    <row r="845" spans="1:27" x14ac:dyDescent="0.25">
      <c r="A845" t="s">
        <v>2554</v>
      </c>
      <c r="C845" t="s">
        <v>2592</v>
      </c>
      <c r="D845" t="s">
        <v>2593</v>
      </c>
      <c r="E845" t="s">
        <v>2594</v>
      </c>
      <c r="F845" t="s">
        <v>85</v>
      </c>
      <c r="G845" t="s">
        <v>38</v>
      </c>
      <c r="H845" t="s">
        <v>32</v>
      </c>
      <c r="I845">
        <v>171</v>
      </c>
      <c r="J845">
        <v>0</v>
      </c>
      <c r="K845">
        <v>1</v>
      </c>
      <c r="L845">
        <v>1</v>
      </c>
      <c r="M845">
        <v>0</v>
      </c>
      <c r="N845">
        <v>1</v>
      </c>
      <c r="O845" s="1">
        <v>43587</v>
      </c>
      <c r="S845">
        <v>0</v>
      </c>
      <c r="T845">
        <v>0</v>
      </c>
      <c r="U845">
        <v>0</v>
      </c>
      <c r="V845">
        <v>0</v>
      </c>
      <c r="W845">
        <v>1</v>
      </c>
      <c r="X845">
        <v>1</v>
      </c>
      <c r="Y845">
        <v>0</v>
      </c>
      <c r="Z845">
        <v>1</v>
      </c>
      <c r="AA845" t="s">
        <v>33</v>
      </c>
    </row>
    <row r="846" spans="1:27" x14ac:dyDescent="0.25">
      <c r="A846" t="s">
        <v>2554</v>
      </c>
      <c r="C846" t="s">
        <v>2595</v>
      </c>
      <c r="D846" t="s">
        <v>2596</v>
      </c>
      <c r="E846" t="s">
        <v>2597</v>
      </c>
      <c r="F846" t="s">
        <v>85</v>
      </c>
      <c r="G846" t="s">
        <v>38</v>
      </c>
      <c r="H846" t="s">
        <v>32</v>
      </c>
      <c r="I846">
        <v>1594</v>
      </c>
      <c r="J846">
        <v>0</v>
      </c>
      <c r="K846">
        <v>1</v>
      </c>
      <c r="L846">
        <v>1</v>
      </c>
      <c r="M846">
        <v>0</v>
      </c>
      <c r="N846">
        <v>1</v>
      </c>
      <c r="O846" s="1">
        <v>43616</v>
      </c>
      <c r="S846">
        <v>0</v>
      </c>
      <c r="T846">
        <v>0</v>
      </c>
      <c r="U846">
        <v>0</v>
      </c>
      <c r="V846">
        <v>0</v>
      </c>
      <c r="W846">
        <v>1</v>
      </c>
      <c r="X846">
        <v>1</v>
      </c>
      <c r="Y846">
        <v>0</v>
      </c>
      <c r="Z846">
        <v>1</v>
      </c>
      <c r="AA846" t="s">
        <v>33</v>
      </c>
    </row>
    <row r="847" spans="1:27" ht="75" x14ac:dyDescent="0.25">
      <c r="A847" t="s">
        <v>2554</v>
      </c>
      <c r="C847" t="s">
        <v>2598</v>
      </c>
      <c r="D847" s="2" t="s">
        <v>2599</v>
      </c>
      <c r="E847" t="s">
        <v>1132</v>
      </c>
      <c r="F847" t="s">
        <v>31</v>
      </c>
      <c r="G847" t="s">
        <v>38</v>
      </c>
      <c r="H847" t="s">
        <v>32</v>
      </c>
      <c r="I847">
        <v>1760</v>
      </c>
      <c r="J847">
        <v>0</v>
      </c>
      <c r="K847">
        <v>1</v>
      </c>
      <c r="L847">
        <v>1</v>
      </c>
      <c r="M847">
        <v>1</v>
      </c>
      <c r="N847">
        <v>0</v>
      </c>
      <c r="O847" s="1">
        <v>43676</v>
      </c>
      <c r="P847" s="1">
        <v>43746</v>
      </c>
      <c r="S847">
        <v>0</v>
      </c>
      <c r="T847">
        <v>0</v>
      </c>
      <c r="U847">
        <v>0</v>
      </c>
      <c r="V847">
        <v>0</v>
      </c>
      <c r="W847">
        <v>1</v>
      </c>
      <c r="X847">
        <v>0</v>
      </c>
      <c r="Y847">
        <v>1</v>
      </c>
      <c r="Z847">
        <v>0</v>
      </c>
      <c r="AA847" t="s">
        <v>39</v>
      </c>
    </row>
    <row r="848" spans="1:27" x14ac:dyDescent="0.25">
      <c r="A848" t="s">
        <v>2554</v>
      </c>
      <c r="C848" t="s">
        <v>2600</v>
      </c>
      <c r="D848" t="s">
        <v>2601</v>
      </c>
      <c r="E848" t="s">
        <v>2602</v>
      </c>
      <c r="F848" t="s">
        <v>31</v>
      </c>
      <c r="G848" t="s">
        <v>32</v>
      </c>
      <c r="H848" t="s">
        <v>32</v>
      </c>
      <c r="I848">
        <v>22777</v>
      </c>
      <c r="J848">
        <v>0</v>
      </c>
      <c r="K848">
        <v>46</v>
      </c>
      <c r="L848">
        <v>46</v>
      </c>
      <c r="M848">
        <v>0</v>
      </c>
      <c r="N848">
        <v>46</v>
      </c>
      <c r="O848" s="1">
        <v>43721</v>
      </c>
      <c r="S848">
        <v>0</v>
      </c>
      <c r="T848">
        <v>0</v>
      </c>
      <c r="U848">
        <v>0</v>
      </c>
      <c r="V848">
        <v>0</v>
      </c>
      <c r="W848">
        <v>46</v>
      </c>
      <c r="X848">
        <v>46</v>
      </c>
      <c r="Y848">
        <v>0</v>
      </c>
      <c r="Z848">
        <v>46</v>
      </c>
      <c r="AA848" t="s">
        <v>33</v>
      </c>
    </row>
    <row r="849" spans="1:27" x14ac:dyDescent="0.25">
      <c r="A849" t="s">
        <v>2554</v>
      </c>
      <c r="C849" t="s">
        <v>2603</v>
      </c>
      <c r="D849" t="s">
        <v>2604</v>
      </c>
      <c r="E849" t="s">
        <v>2605</v>
      </c>
      <c r="F849" t="s">
        <v>31</v>
      </c>
      <c r="G849" t="s">
        <v>38</v>
      </c>
      <c r="H849" t="s">
        <v>32</v>
      </c>
      <c r="I849">
        <v>386</v>
      </c>
      <c r="J849">
        <v>0</v>
      </c>
      <c r="K849">
        <v>1</v>
      </c>
      <c r="L849">
        <v>1</v>
      </c>
      <c r="M849">
        <v>0</v>
      </c>
      <c r="N849">
        <v>1</v>
      </c>
      <c r="O849" s="1">
        <v>43804</v>
      </c>
      <c r="S849">
        <v>0</v>
      </c>
      <c r="T849">
        <v>0</v>
      </c>
      <c r="U849">
        <v>0</v>
      </c>
      <c r="V849">
        <v>0</v>
      </c>
      <c r="W849">
        <v>1</v>
      </c>
      <c r="X849">
        <v>1</v>
      </c>
      <c r="Y849">
        <v>0</v>
      </c>
      <c r="Z849">
        <v>1</v>
      </c>
      <c r="AA849" t="s">
        <v>33</v>
      </c>
    </row>
    <row r="850" spans="1:27" x14ac:dyDescent="0.25">
      <c r="A850" t="s">
        <v>2554</v>
      </c>
      <c r="C850" t="s">
        <v>2606</v>
      </c>
      <c r="D850" t="s">
        <v>2607</v>
      </c>
      <c r="E850" t="s">
        <v>2608</v>
      </c>
      <c r="F850" t="s">
        <v>31</v>
      </c>
      <c r="G850" t="s">
        <v>32</v>
      </c>
      <c r="H850" t="s">
        <v>32</v>
      </c>
      <c r="I850">
        <v>1003</v>
      </c>
      <c r="J850">
        <v>0</v>
      </c>
      <c r="K850">
        <v>1</v>
      </c>
      <c r="L850">
        <v>1</v>
      </c>
      <c r="M850">
        <v>0</v>
      </c>
      <c r="N850">
        <v>1</v>
      </c>
      <c r="O850" s="1">
        <v>43873</v>
      </c>
      <c r="S850">
        <v>0</v>
      </c>
      <c r="T850">
        <v>0</v>
      </c>
      <c r="U850">
        <v>0</v>
      </c>
      <c r="V850">
        <v>0</v>
      </c>
      <c r="W850">
        <v>1</v>
      </c>
      <c r="X850">
        <v>1</v>
      </c>
      <c r="Y850">
        <v>0</v>
      </c>
      <c r="Z850">
        <v>1</v>
      </c>
      <c r="AA850" t="s">
        <v>33</v>
      </c>
    </row>
    <row r="851" spans="1:27" ht="90" x14ac:dyDescent="0.25">
      <c r="A851" t="s">
        <v>2554</v>
      </c>
      <c r="C851" t="s">
        <v>2609</v>
      </c>
      <c r="D851" s="2" t="s">
        <v>2610</v>
      </c>
      <c r="E851" t="s">
        <v>2611</v>
      </c>
      <c r="F851" t="s">
        <v>31</v>
      </c>
      <c r="G851" t="s">
        <v>38</v>
      </c>
      <c r="H851" t="s">
        <v>32</v>
      </c>
      <c r="I851">
        <v>2683</v>
      </c>
      <c r="J851">
        <v>0</v>
      </c>
      <c r="K851">
        <v>3</v>
      </c>
      <c r="L851">
        <v>3</v>
      </c>
      <c r="M851">
        <v>0</v>
      </c>
      <c r="N851">
        <v>3</v>
      </c>
      <c r="O851" s="1">
        <v>43917</v>
      </c>
      <c r="S851">
        <v>0</v>
      </c>
      <c r="T851">
        <v>0</v>
      </c>
      <c r="U851">
        <v>0</v>
      </c>
      <c r="V851">
        <v>0</v>
      </c>
      <c r="W851">
        <v>3</v>
      </c>
      <c r="X851">
        <v>3</v>
      </c>
      <c r="Y851">
        <v>0</v>
      </c>
      <c r="Z851">
        <v>3</v>
      </c>
      <c r="AA851" t="s">
        <v>33</v>
      </c>
    </row>
    <row r="852" spans="1:27" x14ac:dyDescent="0.25">
      <c r="A852" t="s">
        <v>2612</v>
      </c>
      <c r="C852" t="s">
        <v>2613</v>
      </c>
      <c r="D852" t="s">
        <v>2614</v>
      </c>
      <c r="E852" t="s">
        <v>2615</v>
      </c>
      <c r="F852" t="s">
        <v>275</v>
      </c>
      <c r="G852" t="s">
        <v>38</v>
      </c>
      <c r="H852" t="s">
        <v>32</v>
      </c>
      <c r="I852">
        <v>0.08</v>
      </c>
      <c r="J852">
        <v>0</v>
      </c>
      <c r="K852">
        <v>2</v>
      </c>
      <c r="L852">
        <v>2</v>
      </c>
      <c r="M852">
        <v>1</v>
      </c>
      <c r="N852">
        <v>1</v>
      </c>
      <c r="O852" s="1">
        <v>42507</v>
      </c>
      <c r="S852">
        <v>0</v>
      </c>
      <c r="T852">
        <v>0</v>
      </c>
      <c r="U852">
        <v>0</v>
      </c>
      <c r="V852">
        <v>0</v>
      </c>
      <c r="W852">
        <v>0</v>
      </c>
      <c r="X852">
        <v>0</v>
      </c>
      <c r="Y852">
        <v>0</v>
      </c>
      <c r="Z852">
        <v>0</v>
      </c>
      <c r="AA852" t="s">
        <v>33</v>
      </c>
    </row>
    <row r="853" spans="1:27" x14ac:dyDescent="0.25">
      <c r="A853" t="s">
        <v>2612</v>
      </c>
      <c r="C853" t="s">
        <v>2616</v>
      </c>
      <c r="D853" t="s">
        <v>2617</v>
      </c>
      <c r="E853" t="s">
        <v>2618</v>
      </c>
      <c r="F853" t="s">
        <v>31</v>
      </c>
      <c r="G853" t="s">
        <v>38</v>
      </c>
      <c r="H853" t="s">
        <v>32</v>
      </c>
      <c r="I853">
        <v>7.96</v>
      </c>
      <c r="J853">
        <v>0</v>
      </c>
      <c r="K853">
        <v>1</v>
      </c>
      <c r="L853">
        <v>1</v>
      </c>
      <c r="M853">
        <v>1</v>
      </c>
      <c r="N853">
        <v>0</v>
      </c>
      <c r="O853" s="1">
        <v>42727</v>
      </c>
      <c r="P853" s="1">
        <v>43503</v>
      </c>
      <c r="S853">
        <v>0</v>
      </c>
      <c r="T853">
        <v>0</v>
      </c>
      <c r="U853">
        <v>0</v>
      </c>
      <c r="V853">
        <v>0</v>
      </c>
      <c r="W853">
        <v>1</v>
      </c>
      <c r="X853">
        <v>0</v>
      </c>
      <c r="Y853">
        <v>1</v>
      </c>
      <c r="Z853">
        <v>0</v>
      </c>
      <c r="AA853" t="s">
        <v>39</v>
      </c>
    </row>
    <row r="854" spans="1:27" x14ac:dyDescent="0.25">
      <c r="A854" t="s">
        <v>2612</v>
      </c>
      <c r="C854" t="s">
        <v>2619</v>
      </c>
      <c r="D854" t="s">
        <v>2620</v>
      </c>
      <c r="E854" t="s">
        <v>2621</v>
      </c>
      <c r="F854" t="s">
        <v>31</v>
      </c>
      <c r="G854" t="s">
        <v>32</v>
      </c>
      <c r="H854" t="s">
        <v>32</v>
      </c>
      <c r="I854">
        <v>1271</v>
      </c>
      <c r="J854">
        <v>0</v>
      </c>
      <c r="K854">
        <v>2</v>
      </c>
      <c r="L854">
        <v>2</v>
      </c>
      <c r="M854">
        <v>0</v>
      </c>
      <c r="N854">
        <v>2</v>
      </c>
      <c r="O854" s="1">
        <v>42832</v>
      </c>
      <c r="P854" s="1">
        <v>43228</v>
      </c>
      <c r="Q854" s="1">
        <v>43797</v>
      </c>
      <c r="S854">
        <v>2</v>
      </c>
      <c r="T854">
        <v>2</v>
      </c>
      <c r="U854">
        <v>2</v>
      </c>
      <c r="V854">
        <v>2</v>
      </c>
      <c r="W854">
        <v>0</v>
      </c>
      <c r="X854">
        <v>0</v>
      </c>
      <c r="Y854">
        <v>0</v>
      </c>
      <c r="Z854">
        <v>0</v>
      </c>
      <c r="AA854" t="s">
        <v>103</v>
      </c>
    </row>
    <row r="855" spans="1:27" x14ac:dyDescent="0.25">
      <c r="A855" t="s">
        <v>2612</v>
      </c>
      <c r="C855" t="s">
        <v>2622</v>
      </c>
      <c r="D855" t="s">
        <v>2623</v>
      </c>
      <c r="E855" t="s">
        <v>2624</v>
      </c>
      <c r="F855" t="s">
        <v>275</v>
      </c>
      <c r="G855" t="s">
        <v>38</v>
      </c>
      <c r="H855" t="s">
        <v>32</v>
      </c>
      <c r="I855">
        <v>1882</v>
      </c>
      <c r="J855">
        <v>0</v>
      </c>
      <c r="K855">
        <v>2</v>
      </c>
      <c r="L855">
        <v>2</v>
      </c>
      <c r="M855">
        <v>0</v>
      </c>
      <c r="N855">
        <v>2</v>
      </c>
      <c r="O855" s="1">
        <v>43088</v>
      </c>
      <c r="S855">
        <v>0</v>
      </c>
      <c r="T855">
        <v>0</v>
      </c>
      <c r="U855">
        <v>0</v>
      </c>
      <c r="V855">
        <v>0</v>
      </c>
      <c r="W855">
        <v>2</v>
      </c>
      <c r="X855">
        <v>2</v>
      </c>
      <c r="Y855">
        <v>0</v>
      </c>
      <c r="Z855">
        <v>2</v>
      </c>
      <c r="AA855" t="s">
        <v>33</v>
      </c>
    </row>
    <row r="856" spans="1:27" x14ac:dyDescent="0.25">
      <c r="A856" t="s">
        <v>2612</v>
      </c>
      <c r="C856" t="s">
        <v>2625</v>
      </c>
      <c r="D856" t="s">
        <v>2626</v>
      </c>
      <c r="E856" t="s">
        <v>2627</v>
      </c>
      <c r="F856" t="s">
        <v>31</v>
      </c>
      <c r="G856" t="s">
        <v>38</v>
      </c>
      <c r="H856" t="s">
        <v>32</v>
      </c>
      <c r="I856">
        <v>1912</v>
      </c>
      <c r="J856">
        <v>0</v>
      </c>
      <c r="K856">
        <v>3</v>
      </c>
      <c r="L856">
        <v>3</v>
      </c>
      <c r="M856">
        <v>0</v>
      </c>
      <c r="N856">
        <v>3</v>
      </c>
      <c r="O856" s="1">
        <v>43363</v>
      </c>
      <c r="P856" s="1">
        <v>43619</v>
      </c>
      <c r="S856">
        <v>0</v>
      </c>
      <c r="T856">
        <v>0</v>
      </c>
      <c r="U856">
        <v>0</v>
      </c>
      <c r="V856">
        <v>0</v>
      </c>
      <c r="W856">
        <v>3</v>
      </c>
      <c r="X856">
        <v>3</v>
      </c>
      <c r="Y856">
        <v>3</v>
      </c>
      <c r="Z856">
        <v>0</v>
      </c>
      <c r="AA856" t="s">
        <v>39</v>
      </c>
    </row>
    <row r="857" spans="1:27" x14ac:dyDescent="0.25">
      <c r="A857" t="s">
        <v>2612</v>
      </c>
      <c r="C857" t="s">
        <v>2628</v>
      </c>
      <c r="D857" t="s">
        <v>2629</v>
      </c>
      <c r="E857" t="s">
        <v>2630</v>
      </c>
      <c r="F857" t="s">
        <v>31</v>
      </c>
      <c r="G857" t="s">
        <v>38</v>
      </c>
      <c r="H857" t="s">
        <v>32</v>
      </c>
      <c r="I857">
        <v>307</v>
      </c>
      <c r="J857">
        <v>0</v>
      </c>
      <c r="K857">
        <v>1</v>
      </c>
      <c r="L857">
        <v>1</v>
      </c>
      <c r="M857">
        <v>0</v>
      </c>
      <c r="N857">
        <v>1</v>
      </c>
      <c r="O857" s="1">
        <v>43420</v>
      </c>
      <c r="S857">
        <v>0</v>
      </c>
      <c r="T857">
        <v>0</v>
      </c>
      <c r="U857">
        <v>0</v>
      </c>
      <c r="V857">
        <v>0</v>
      </c>
      <c r="W857">
        <v>1</v>
      </c>
      <c r="X857">
        <v>1</v>
      </c>
      <c r="Y857">
        <v>0</v>
      </c>
      <c r="Z857">
        <v>1</v>
      </c>
      <c r="AA857" t="s">
        <v>33</v>
      </c>
    </row>
    <row r="858" spans="1:27" x14ac:dyDescent="0.25">
      <c r="A858" t="s">
        <v>2612</v>
      </c>
      <c r="C858" t="s">
        <v>2631</v>
      </c>
      <c r="D858" t="s">
        <v>2632</v>
      </c>
      <c r="E858" t="s">
        <v>2633</v>
      </c>
      <c r="F858" t="s">
        <v>31</v>
      </c>
      <c r="G858" t="s">
        <v>38</v>
      </c>
      <c r="H858" t="s">
        <v>32</v>
      </c>
      <c r="I858">
        <v>1978</v>
      </c>
      <c r="J858">
        <v>0</v>
      </c>
      <c r="K858">
        <v>5</v>
      </c>
      <c r="L858">
        <v>5</v>
      </c>
      <c r="M858">
        <v>0</v>
      </c>
      <c r="N858">
        <v>5</v>
      </c>
      <c r="O858" s="1">
        <v>43587</v>
      </c>
      <c r="P858" s="1">
        <v>43833</v>
      </c>
      <c r="Q858" s="1">
        <v>43833</v>
      </c>
      <c r="S858">
        <v>5</v>
      </c>
      <c r="T858">
        <v>5</v>
      </c>
      <c r="U858">
        <v>5</v>
      </c>
      <c r="V858">
        <v>5</v>
      </c>
      <c r="W858">
        <v>0</v>
      </c>
      <c r="X858">
        <v>0</v>
      </c>
      <c r="Y858">
        <v>0</v>
      </c>
      <c r="Z858">
        <v>0</v>
      </c>
      <c r="AA858" t="s">
        <v>103</v>
      </c>
    </row>
    <row r="859" spans="1:27" x14ac:dyDescent="0.25">
      <c r="A859" t="s">
        <v>2612</v>
      </c>
      <c r="C859" t="s">
        <v>2634</v>
      </c>
      <c r="D859" t="s">
        <v>2635</v>
      </c>
      <c r="E859" t="s">
        <v>2636</v>
      </c>
      <c r="F859" t="s">
        <v>31</v>
      </c>
      <c r="G859" t="s">
        <v>38</v>
      </c>
      <c r="H859" t="s">
        <v>32</v>
      </c>
      <c r="I859">
        <v>5482</v>
      </c>
      <c r="J859">
        <v>0</v>
      </c>
      <c r="K859">
        <v>9</v>
      </c>
      <c r="L859">
        <v>2</v>
      </c>
      <c r="M859">
        <v>1</v>
      </c>
      <c r="N859">
        <v>1</v>
      </c>
      <c r="O859" s="1">
        <v>43654</v>
      </c>
      <c r="S859">
        <v>0</v>
      </c>
      <c r="T859">
        <v>0</v>
      </c>
      <c r="U859">
        <v>0</v>
      </c>
      <c r="V859">
        <v>0</v>
      </c>
      <c r="W859">
        <v>2</v>
      </c>
      <c r="X859">
        <v>1</v>
      </c>
      <c r="Y859">
        <v>0</v>
      </c>
      <c r="Z859">
        <v>2</v>
      </c>
      <c r="AA859" t="s">
        <v>33</v>
      </c>
    </row>
    <row r="860" spans="1:27" x14ac:dyDescent="0.25">
      <c r="A860" t="s">
        <v>2612</v>
      </c>
      <c r="C860" t="s">
        <v>2637</v>
      </c>
      <c r="D860" t="s">
        <v>2635</v>
      </c>
      <c r="E860" t="s">
        <v>2638</v>
      </c>
      <c r="F860" t="s">
        <v>31</v>
      </c>
      <c r="G860" t="s">
        <v>38</v>
      </c>
      <c r="H860" t="s">
        <v>32</v>
      </c>
      <c r="I860">
        <v>5481</v>
      </c>
      <c r="J860">
        <v>0</v>
      </c>
      <c r="K860">
        <v>7</v>
      </c>
      <c r="L860">
        <v>7</v>
      </c>
      <c r="M860">
        <v>0</v>
      </c>
      <c r="N860">
        <v>7</v>
      </c>
      <c r="O860" s="1">
        <v>43791</v>
      </c>
      <c r="P860" s="1">
        <v>43888</v>
      </c>
      <c r="S860">
        <v>0</v>
      </c>
      <c r="T860">
        <v>0</v>
      </c>
      <c r="U860">
        <v>0</v>
      </c>
      <c r="V860">
        <v>0</v>
      </c>
      <c r="W860">
        <v>7</v>
      </c>
      <c r="X860">
        <v>7</v>
      </c>
      <c r="Y860">
        <v>3</v>
      </c>
      <c r="Z860">
        <v>4</v>
      </c>
      <c r="AA860" t="s">
        <v>39</v>
      </c>
    </row>
    <row r="861" spans="1:27" x14ac:dyDescent="0.25">
      <c r="A861" t="s">
        <v>2612</v>
      </c>
      <c r="C861" t="s">
        <v>2639</v>
      </c>
      <c r="D861" t="s">
        <v>2640</v>
      </c>
      <c r="E861" t="s">
        <v>2641</v>
      </c>
      <c r="F861" t="s">
        <v>31</v>
      </c>
      <c r="G861" t="s">
        <v>38</v>
      </c>
      <c r="H861" t="s">
        <v>32</v>
      </c>
      <c r="I861">
        <v>942</v>
      </c>
      <c r="J861">
        <v>0</v>
      </c>
      <c r="K861">
        <v>1</v>
      </c>
      <c r="L861">
        <v>1</v>
      </c>
      <c r="M861">
        <v>1</v>
      </c>
      <c r="N861">
        <v>0</v>
      </c>
      <c r="O861" s="1">
        <v>43874</v>
      </c>
      <c r="S861">
        <v>0</v>
      </c>
      <c r="T861">
        <v>0</v>
      </c>
      <c r="U861">
        <v>0</v>
      </c>
      <c r="V861">
        <v>0</v>
      </c>
      <c r="W861">
        <v>1</v>
      </c>
      <c r="X861">
        <v>0</v>
      </c>
      <c r="Y861">
        <v>0</v>
      </c>
      <c r="Z861">
        <v>1</v>
      </c>
      <c r="AA861" t="s">
        <v>33</v>
      </c>
    </row>
    <row r="862" spans="1:27" ht="90" x14ac:dyDescent="0.25">
      <c r="A862" t="s">
        <v>2612</v>
      </c>
      <c r="C862" t="s">
        <v>2642</v>
      </c>
      <c r="D862" s="2" t="s">
        <v>2643</v>
      </c>
      <c r="E862" t="s">
        <v>2644</v>
      </c>
      <c r="F862" t="s">
        <v>31</v>
      </c>
      <c r="G862" t="s">
        <v>32</v>
      </c>
      <c r="H862" t="s">
        <v>32</v>
      </c>
      <c r="I862">
        <v>3832</v>
      </c>
      <c r="J862">
        <v>0</v>
      </c>
      <c r="K862">
        <v>3</v>
      </c>
      <c r="L862">
        <v>3</v>
      </c>
      <c r="M862">
        <v>0</v>
      </c>
      <c r="N862">
        <v>3</v>
      </c>
      <c r="O862" s="1">
        <v>43921</v>
      </c>
      <c r="S862">
        <v>0</v>
      </c>
      <c r="T862">
        <v>0</v>
      </c>
      <c r="U862">
        <v>0</v>
      </c>
      <c r="V862">
        <v>0</v>
      </c>
      <c r="W862">
        <v>3</v>
      </c>
      <c r="X862">
        <v>3</v>
      </c>
      <c r="Y862">
        <v>0</v>
      </c>
      <c r="Z862">
        <v>3</v>
      </c>
      <c r="AA862" t="s">
        <v>33</v>
      </c>
    </row>
    <row r="863" spans="1:27" x14ac:dyDescent="0.25">
      <c r="A863" t="s">
        <v>2645</v>
      </c>
      <c r="B863">
        <v>5</v>
      </c>
      <c r="C863" t="s">
        <v>2646</v>
      </c>
      <c r="D863" t="s">
        <v>2647</v>
      </c>
      <c r="E863" t="s">
        <v>2648</v>
      </c>
      <c r="F863" t="s">
        <v>31</v>
      </c>
      <c r="G863" t="s">
        <v>32</v>
      </c>
      <c r="H863" t="s">
        <v>38</v>
      </c>
      <c r="I863">
        <v>0.34</v>
      </c>
      <c r="J863">
        <v>0</v>
      </c>
      <c r="K863">
        <v>2</v>
      </c>
      <c r="L863">
        <v>2</v>
      </c>
      <c r="M863">
        <v>0</v>
      </c>
      <c r="N863">
        <v>2</v>
      </c>
      <c r="O863" s="1">
        <v>42058</v>
      </c>
      <c r="P863" s="1">
        <v>42675</v>
      </c>
      <c r="S863">
        <v>1</v>
      </c>
      <c r="T863">
        <v>1</v>
      </c>
      <c r="U863">
        <v>0</v>
      </c>
      <c r="V863">
        <v>0</v>
      </c>
      <c r="W863">
        <v>1</v>
      </c>
      <c r="X863">
        <v>1</v>
      </c>
      <c r="Y863">
        <v>0</v>
      </c>
      <c r="Z863">
        <v>1</v>
      </c>
      <c r="AA863" t="s">
        <v>39</v>
      </c>
    </row>
    <row r="864" spans="1:27" x14ac:dyDescent="0.25">
      <c r="A864" t="s">
        <v>2645</v>
      </c>
      <c r="C864" t="s">
        <v>2649</v>
      </c>
      <c r="D864" t="s">
        <v>2650</v>
      </c>
      <c r="E864" t="s">
        <v>2651</v>
      </c>
      <c r="F864" t="s">
        <v>31</v>
      </c>
      <c r="G864" t="s">
        <v>32</v>
      </c>
      <c r="H864" t="s">
        <v>38</v>
      </c>
      <c r="I864">
        <v>4.9800000000000004</v>
      </c>
      <c r="J864">
        <v>0</v>
      </c>
      <c r="K864">
        <v>1</v>
      </c>
      <c r="L864">
        <v>1</v>
      </c>
      <c r="M864">
        <v>0</v>
      </c>
      <c r="N864">
        <v>1</v>
      </c>
      <c r="O864" s="1">
        <v>43006</v>
      </c>
      <c r="P864" s="1">
        <v>43710</v>
      </c>
      <c r="S864">
        <v>0</v>
      </c>
      <c r="T864">
        <v>0</v>
      </c>
      <c r="U864">
        <v>0</v>
      </c>
      <c r="V864">
        <v>0</v>
      </c>
      <c r="W864">
        <v>1</v>
      </c>
      <c r="X864">
        <v>1</v>
      </c>
      <c r="Y864">
        <v>1</v>
      </c>
      <c r="Z864">
        <v>0</v>
      </c>
      <c r="AA864" t="s">
        <v>39</v>
      </c>
    </row>
    <row r="865" spans="1:27" x14ac:dyDescent="0.25">
      <c r="A865" t="s">
        <v>2645</v>
      </c>
      <c r="C865" t="s">
        <v>2652</v>
      </c>
      <c r="D865" t="s">
        <v>2653</v>
      </c>
      <c r="E865" t="s">
        <v>2654</v>
      </c>
      <c r="F865" t="s">
        <v>31</v>
      </c>
      <c r="G865" t="s">
        <v>32</v>
      </c>
      <c r="H865" t="s">
        <v>32</v>
      </c>
      <c r="I865">
        <v>6663</v>
      </c>
      <c r="J865">
        <v>0</v>
      </c>
      <c r="K865">
        <v>1</v>
      </c>
      <c r="L865">
        <v>1</v>
      </c>
      <c r="M865">
        <v>0</v>
      </c>
      <c r="N865">
        <v>1</v>
      </c>
      <c r="O865" s="1">
        <v>43228</v>
      </c>
      <c r="P865" s="1">
        <v>43160</v>
      </c>
      <c r="S865">
        <v>0</v>
      </c>
      <c r="T865">
        <v>0</v>
      </c>
      <c r="U865">
        <v>0</v>
      </c>
      <c r="V865">
        <v>0</v>
      </c>
      <c r="W865">
        <v>1</v>
      </c>
      <c r="X865">
        <v>1</v>
      </c>
      <c r="Y865">
        <v>1</v>
      </c>
      <c r="Z865">
        <v>0</v>
      </c>
      <c r="AA865" t="s">
        <v>39</v>
      </c>
    </row>
    <row r="866" spans="1:27" x14ac:dyDescent="0.25">
      <c r="A866" t="s">
        <v>2645</v>
      </c>
      <c r="C866" t="s">
        <v>2655</v>
      </c>
      <c r="D866" t="s">
        <v>2656</v>
      </c>
      <c r="E866" t="s">
        <v>2657</v>
      </c>
      <c r="F866" t="s">
        <v>31</v>
      </c>
      <c r="G866" t="s">
        <v>32</v>
      </c>
      <c r="H866" t="s">
        <v>32</v>
      </c>
      <c r="I866">
        <v>2452</v>
      </c>
      <c r="J866">
        <v>0</v>
      </c>
      <c r="K866">
        <v>5</v>
      </c>
      <c r="L866">
        <v>5</v>
      </c>
      <c r="M866">
        <v>0</v>
      </c>
      <c r="N866">
        <v>5</v>
      </c>
      <c r="O866" s="1">
        <v>43622</v>
      </c>
      <c r="S866">
        <v>0</v>
      </c>
      <c r="T866">
        <v>0</v>
      </c>
      <c r="U866">
        <v>0</v>
      </c>
      <c r="V866">
        <v>0</v>
      </c>
      <c r="W866">
        <v>5</v>
      </c>
      <c r="X866">
        <v>5</v>
      </c>
      <c r="Y866">
        <v>0</v>
      </c>
      <c r="Z866">
        <v>5</v>
      </c>
      <c r="AA866" t="s">
        <v>33</v>
      </c>
    </row>
    <row r="867" spans="1:27" x14ac:dyDescent="0.25">
      <c r="A867" t="s">
        <v>2658</v>
      </c>
      <c r="B867">
        <v>1</v>
      </c>
      <c r="C867" t="s">
        <v>2659</v>
      </c>
      <c r="D867" t="s">
        <v>2660</v>
      </c>
      <c r="E867" t="s">
        <v>2661</v>
      </c>
      <c r="F867" t="s">
        <v>31</v>
      </c>
      <c r="G867" t="s">
        <v>38</v>
      </c>
      <c r="H867" t="s">
        <v>32</v>
      </c>
      <c r="I867">
        <v>0.43</v>
      </c>
      <c r="J867">
        <v>0</v>
      </c>
      <c r="K867">
        <v>14</v>
      </c>
      <c r="L867">
        <v>14</v>
      </c>
      <c r="M867">
        <v>0</v>
      </c>
      <c r="N867">
        <v>14</v>
      </c>
      <c r="O867" s="1">
        <v>42102</v>
      </c>
      <c r="P867" s="1">
        <v>43282</v>
      </c>
      <c r="Q867" s="1">
        <v>43671</v>
      </c>
      <c r="S867">
        <v>14</v>
      </c>
      <c r="T867">
        <v>14</v>
      </c>
      <c r="U867">
        <v>14</v>
      </c>
      <c r="V867">
        <v>14</v>
      </c>
      <c r="W867">
        <v>0</v>
      </c>
      <c r="X867">
        <v>0</v>
      </c>
      <c r="Y867">
        <v>0</v>
      </c>
      <c r="Z867">
        <v>0</v>
      </c>
      <c r="AA867" t="s">
        <v>103</v>
      </c>
    </row>
    <row r="868" spans="1:27" x14ac:dyDescent="0.25">
      <c r="A868" t="s">
        <v>2658</v>
      </c>
      <c r="B868">
        <v>2</v>
      </c>
      <c r="C868" t="s">
        <v>2662</v>
      </c>
      <c r="D868" t="s">
        <v>2663</v>
      </c>
      <c r="E868" t="s">
        <v>2664</v>
      </c>
      <c r="F868" t="s">
        <v>31</v>
      </c>
      <c r="G868" t="s">
        <v>32</v>
      </c>
      <c r="H868" t="s">
        <v>32</v>
      </c>
      <c r="I868">
        <v>0.16</v>
      </c>
      <c r="J868">
        <v>0</v>
      </c>
      <c r="K868">
        <v>2</v>
      </c>
      <c r="L868">
        <v>2</v>
      </c>
      <c r="M868">
        <v>0</v>
      </c>
      <c r="N868">
        <v>2</v>
      </c>
      <c r="O868" s="1">
        <v>42233</v>
      </c>
      <c r="P868" s="1">
        <v>42767</v>
      </c>
      <c r="S868">
        <v>1</v>
      </c>
      <c r="T868">
        <v>1</v>
      </c>
      <c r="U868">
        <v>0</v>
      </c>
      <c r="V868">
        <v>0</v>
      </c>
      <c r="W868">
        <v>1</v>
      </c>
      <c r="X868">
        <v>1</v>
      </c>
      <c r="Y868">
        <v>1</v>
      </c>
      <c r="Z868">
        <v>0</v>
      </c>
      <c r="AA868" t="s">
        <v>39</v>
      </c>
    </row>
    <row r="869" spans="1:27" x14ac:dyDescent="0.25">
      <c r="A869" t="s">
        <v>2658</v>
      </c>
      <c r="B869">
        <v>2</v>
      </c>
      <c r="C869" t="s">
        <v>2665</v>
      </c>
      <c r="D869" t="s">
        <v>2666</v>
      </c>
      <c r="E869" t="s">
        <v>2667</v>
      </c>
      <c r="F869" t="s">
        <v>31</v>
      </c>
      <c r="G869" t="s">
        <v>38</v>
      </c>
      <c r="H869" t="s">
        <v>32</v>
      </c>
      <c r="I869">
        <v>0.1</v>
      </c>
      <c r="J869">
        <v>0</v>
      </c>
      <c r="K869">
        <v>1</v>
      </c>
      <c r="L869">
        <v>1</v>
      </c>
      <c r="M869">
        <v>0</v>
      </c>
      <c r="N869">
        <v>1</v>
      </c>
      <c r="O869" s="1">
        <v>42416</v>
      </c>
      <c r="P869" s="1">
        <v>43353</v>
      </c>
      <c r="S869">
        <v>0</v>
      </c>
      <c r="T869">
        <v>0</v>
      </c>
      <c r="U869">
        <v>0</v>
      </c>
      <c r="V869">
        <v>0</v>
      </c>
      <c r="W869">
        <v>1</v>
      </c>
      <c r="X869">
        <v>1</v>
      </c>
      <c r="Y869">
        <v>1</v>
      </c>
      <c r="Z869">
        <v>0</v>
      </c>
      <c r="AA869" t="s">
        <v>39</v>
      </c>
    </row>
    <row r="870" spans="1:27" x14ac:dyDescent="0.25">
      <c r="A870" t="s">
        <v>2658</v>
      </c>
      <c r="B870">
        <v>8</v>
      </c>
      <c r="C870" t="s">
        <v>2668</v>
      </c>
      <c r="D870" t="s">
        <v>2669</v>
      </c>
      <c r="E870" t="s">
        <v>2670</v>
      </c>
      <c r="F870" t="s">
        <v>85</v>
      </c>
      <c r="G870" t="s">
        <v>32</v>
      </c>
      <c r="H870" t="s">
        <v>32</v>
      </c>
      <c r="I870">
        <v>0</v>
      </c>
      <c r="J870">
        <v>0</v>
      </c>
      <c r="K870">
        <v>2</v>
      </c>
      <c r="L870">
        <v>2</v>
      </c>
      <c r="M870">
        <v>0</v>
      </c>
      <c r="N870">
        <v>2</v>
      </c>
      <c r="O870" s="1">
        <v>38967</v>
      </c>
      <c r="P870" s="1">
        <v>40063</v>
      </c>
      <c r="S870">
        <v>1</v>
      </c>
      <c r="T870">
        <v>1</v>
      </c>
      <c r="U870">
        <v>0</v>
      </c>
      <c r="V870">
        <v>0</v>
      </c>
      <c r="W870">
        <v>1</v>
      </c>
      <c r="X870">
        <v>1</v>
      </c>
      <c r="Y870">
        <v>1</v>
      </c>
      <c r="Z870">
        <v>0</v>
      </c>
      <c r="AA870" t="s">
        <v>39</v>
      </c>
    </row>
    <row r="871" spans="1:27" x14ac:dyDescent="0.25">
      <c r="A871" t="s">
        <v>2658</v>
      </c>
      <c r="C871" t="s">
        <v>2671</v>
      </c>
      <c r="D871" t="s">
        <v>2672</v>
      </c>
      <c r="E871" t="s">
        <v>842</v>
      </c>
      <c r="F871" t="s">
        <v>31</v>
      </c>
      <c r="G871" t="s">
        <v>32</v>
      </c>
      <c r="H871" t="s">
        <v>32</v>
      </c>
      <c r="I871">
        <v>0.16</v>
      </c>
      <c r="J871">
        <v>0</v>
      </c>
      <c r="K871">
        <v>1</v>
      </c>
      <c r="L871">
        <v>1</v>
      </c>
      <c r="M871">
        <v>0</v>
      </c>
      <c r="N871">
        <v>1</v>
      </c>
      <c r="O871" s="1">
        <v>42478</v>
      </c>
      <c r="P871" s="1">
        <v>43600</v>
      </c>
      <c r="S871">
        <v>0</v>
      </c>
      <c r="T871">
        <v>0</v>
      </c>
      <c r="U871">
        <v>0</v>
      </c>
      <c r="V871">
        <v>0</v>
      </c>
      <c r="W871">
        <v>1</v>
      </c>
      <c r="X871">
        <v>1</v>
      </c>
      <c r="Y871">
        <v>1</v>
      </c>
      <c r="Z871">
        <v>0</v>
      </c>
      <c r="AA871" t="s">
        <v>39</v>
      </c>
    </row>
    <row r="872" spans="1:27" x14ac:dyDescent="0.25">
      <c r="A872" t="s">
        <v>2658</v>
      </c>
      <c r="C872" t="s">
        <v>2673</v>
      </c>
      <c r="D872" t="s">
        <v>2674</v>
      </c>
      <c r="E872" t="s">
        <v>2675</v>
      </c>
      <c r="F872" t="s">
        <v>31</v>
      </c>
      <c r="G872" t="s">
        <v>38</v>
      </c>
      <c r="H872" t="s">
        <v>32</v>
      </c>
      <c r="I872">
        <v>8.9700000000000006</v>
      </c>
      <c r="J872">
        <v>0</v>
      </c>
      <c r="K872">
        <v>1</v>
      </c>
      <c r="L872">
        <v>1</v>
      </c>
      <c r="M872">
        <v>0</v>
      </c>
      <c r="N872">
        <v>1</v>
      </c>
      <c r="O872" s="1">
        <v>42683</v>
      </c>
      <c r="P872" s="1">
        <v>43300</v>
      </c>
      <c r="S872">
        <v>0</v>
      </c>
      <c r="T872">
        <v>0</v>
      </c>
      <c r="U872">
        <v>0</v>
      </c>
      <c r="V872">
        <v>0</v>
      </c>
      <c r="W872">
        <v>1</v>
      </c>
      <c r="X872">
        <v>1</v>
      </c>
      <c r="Y872">
        <v>1</v>
      </c>
      <c r="Z872">
        <v>0</v>
      </c>
      <c r="AA872" t="s">
        <v>39</v>
      </c>
    </row>
    <row r="873" spans="1:27" ht="90" x14ac:dyDescent="0.25">
      <c r="A873" t="s">
        <v>2658</v>
      </c>
      <c r="C873" t="s">
        <v>2676</v>
      </c>
      <c r="D873" s="2" t="s">
        <v>2677</v>
      </c>
      <c r="E873" t="s">
        <v>2678</v>
      </c>
      <c r="F873" t="s">
        <v>598</v>
      </c>
      <c r="G873" t="s">
        <v>38</v>
      </c>
      <c r="H873" t="s">
        <v>32</v>
      </c>
      <c r="I873">
        <v>1020</v>
      </c>
      <c r="J873">
        <v>0</v>
      </c>
      <c r="K873">
        <v>1</v>
      </c>
      <c r="L873">
        <v>1</v>
      </c>
      <c r="M873">
        <v>0</v>
      </c>
      <c r="N873">
        <v>1</v>
      </c>
      <c r="O873" s="1">
        <v>42990</v>
      </c>
      <c r="S873">
        <v>0</v>
      </c>
      <c r="T873">
        <v>0</v>
      </c>
      <c r="U873">
        <v>0</v>
      </c>
      <c r="V873">
        <v>0</v>
      </c>
      <c r="W873">
        <v>1</v>
      </c>
      <c r="X873">
        <v>1</v>
      </c>
      <c r="Y873">
        <v>0</v>
      </c>
      <c r="Z873">
        <v>1</v>
      </c>
      <c r="AA873" t="s">
        <v>33</v>
      </c>
    </row>
    <row r="874" spans="1:27" x14ac:dyDescent="0.25">
      <c r="A874" t="s">
        <v>2658</v>
      </c>
      <c r="C874" t="s">
        <v>2679</v>
      </c>
      <c r="D874" t="s">
        <v>2680</v>
      </c>
      <c r="E874" t="s">
        <v>2245</v>
      </c>
      <c r="F874" t="s">
        <v>31</v>
      </c>
      <c r="G874" t="s">
        <v>32</v>
      </c>
      <c r="H874" t="s">
        <v>32</v>
      </c>
      <c r="I874">
        <v>5.79</v>
      </c>
      <c r="J874">
        <v>0</v>
      </c>
      <c r="K874">
        <v>1</v>
      </c>
      <c r="L874">
        <v>1</v>
      </c>
      <c r="M874">
        <v>0</v>
      </c>
      <c r="N874">
        <v>1</v>
      </c>
      <c r="O874" s="1">
        <v>43024</v>
      </c>
      <c r="P874" s="1">
        <v>43282</v>
      </c>
      <c r="S874">
        <v>0</v>
      </c>
      <c r="T874">
        <v>0</v>
      </c>
      <c r="U874">
        <v>0</v>
      </c>
      <c r="V874">
        <v>0</v>
      </c>
      <c r="W874">
        <v>1</v>
      </c>
      <c r="X874">
        <v>1</v>
      </c>
      <c r="Y874">
        <v>1</v>
      </c>
      <c r="Z874">
        <v>0</v>
      </c>
      <c r="AA874" t="s">
        <v>39</v>
      </c>
    </row>
    <row r="875" spans="1:27" x14ac:dyDescent="0.25">
      <c r="A875" t="s">
        <v>2658</v>
      </c>
      <c r="C875" t="s">
        <v>2681</v>
      </c>
      <c r="D875" t="s">
        <v>2682</v>
      </c>
      <c r="E875" t="s">
        <v>2683</v>
      </c>
      <c r="F875" t="s">
        <v>31</v>
      </c>
      <c r="G875" t="s">
        <v>32</v>
      </c>
      <c r="H875" t="s">
        <v>32</v>
      </c>
      <c r="I875">
        <v>10.64</v>
      </c>
      <c r="J875">
        <v>0</v>
      </c>
      <c r="K875">
        <v>2</v>
      </c>
      <c r="L875">
        <v>1</v>
      </c>
      <c r="M875">
        <v>0</v>
      </c>
      <c r="N875">
        <v>1</v>
      </c>
      <c r="O875" s="1">
        <v>43028</v>
      </c>
      <c r="P875" s="1">
        <v>43101</v>
      </c>
      <c r="Q875" s="1">
        <v>43669</v>
      </c>
      <c r="S875">
        <v>1</v>
      </c>
      <c r="T875">
        <v>1</v>
      </c>
      <c r="U875">
        <v>1</v>
      </c>
      <c r="V875">
        <v>1</v>
      </c>
      <c r="W875">
        <v>0</v>
      </c>
      <c r="X875">
        <v>0</v>
      </c>
      <c r="Y875">
        <v>0</v>
      </c>
      <c r="Z875">
        <v>0</v>
      </c>
      <c r="AA875" t="s">
        <v>103</v>
      </c>
    </row>
    <row r="876" spans="1:27" x14ac:dyDescent="0.25">
      <c r="A876" t="s">
        <v>2658</v>
      </c>
      <c r="C876" t="s">
        <v>2684</v>
      </c>
      <c r="D876" t="s">
        <v>2685</v>
      </c>
      <c r="E876" t="s">
        <v>2686</v>
      </c>
      <c r="F876" t="s">
        <v>31</v>
      </c>
      <c r="G876" t="s">
        <v>38</v>
      </c>
      <c r="H876" t="s">
        <v>32</v>
      </c>
      <c r="I876">
        <v>588</v>
      </c>
      <c r="J876">
        <v>0</v>
      </c>
      <c r="K876">
        <v>2</v>
      </c>
      <c r="L876">
        <v>2</v>
      </c>
      <c r="M876">
        <v>0</v>
      </c>
      <c r="N876">
        <v>2</v>
      </c>
      <c r="O876" s="1">
        <v>43090</v>
      </c>
      <c r="S876">
        <v>0</v>
      </c>
      <c r="T876">
        <v>0</v>
      </c>
      <c r="U876">
        <v>0</v>
      </c>
      <c r="V876">
        <v>0</v>
      </c>
      <c r="W876">
        <v>0</v>
      </c>
      <c r="X876">
        <v>0</v>
      </c>
      <c r="Y876">
        <v>0</v>
      </c>
      <c r="Z876">
        <v>0</v>
      </c>
      <c r="AA876" t="s">
        <v>33</v>
      </c>
    </row>
    <row r="877" spans="1:27" x14ac:dyDescent="0.25">
      <c r="A877" t="s">
        <v>2658</v>
      </c>
      <c r="C877" t="s">
        <v>2687</v>
      </c>
      <c r="D877" t="s">
        <v>2688</v>
      </c>
      <c r="E877" t="s">
        <v>2689</v>
      </c>
      <c r="F877" t="s">
        <v>31</v>
      </c>
      <c r="G877" t="s">
        <v>32</v>
      </c>
      <c r="H877" t="s">
        <v>32</v>
      </c>
      <c r="I877">
        <v>454</v>
      </c>
      <c r="J877">
        <v>0</v>
      </c>
      <c r="K877">
        <v>1</v>
      </c>
      <c r="L877">
        <v>1</v>
      </c>
      <c r="M877">
        <v>0</v>
      </c>
      <c r="N877">
        <v>1</v>
      </c>
      <c r="O877" s="1">
        <v>43202</v>
      </c>
      <c r="P877" s="1">
        <v>43669</v>
      </c>
      <c r="S877">
        <v>0</v>
      </c>
      <c r="T877">
        <v>0</v>
      </c>
      <c r="U877">
        <v>0</v>
      </c>
      <c r="V877">
        <v>0</v>
      </c>
      <c r="W877">
        <v>1</v>
      </c>
      <c r="X877">
        <v>1</v>
      </c>
      <c r="Y877">
        <v>1</v>
      </c>
      <c r="Z877">
        <v>0</v>
      </c>
      <c r="AA877" t="s">
        <v>39</v>
      </c>
    </row>
    <row r="878" spans="1:27" x14ac:dyDescent="0.25">
      <c r="A878" t="s">
        <v>2658</v>
      </c>
      <c r="C878" t="s">
        <v>2690</v>
      </c>
      <c r="D878" t="s">
        <v>2691</v>
      </c>
      <c r="E878" t="s">
        <v>2692</v>
      </c>
      <c r="F878" t="s">
        <v>31</v>
      </c>
      <c r="G878" t="s">
        <v>32</v>
      </c>
      <c r="H878" t="s">
        <v>32</v>
      </c>
      <c r="I878">
        <v>1064</v>
      </c>
      <c r="J878">
        <v>0</v>
      </c>
      <c r="K878">
        <v>1</v>
      </c>
      <c r="L878">
        <v>1</v>
      </c>
      <c r="M878">
        <v>0</v>
      </c>
      <c r="N878">
        <v>1</v>
      </c>
      <c r="O878" s="1">
        <v>43318</v>
      </c>
      <c r="P878" s="1">
        <v>43327</v>
      </c>
      <c r="Q878" s="1">
        <v>43584</v>
      </c>
      <c r="S878">
        <v>1</v>
      </c>
      <c r="T878">
        <v>1</v>
      </c>
      <c r="U878">
        <v>1</v>
      </c>
      <c r="V878">
        <v>1</v>
      </c>
      <c r="W878">
        <v>0</v>
      </c>
      <c r="X878">
        <v>0</v>
      </c>
      <c r="Y878">
        <v>0</v>
      </c>
      <c r="Z878">
        <v>0</v>
      </c>
      <c r="AA878" t="s">
        <v>103</v>
      </c>
    </row>
    <row r="879" spans="1:27" x14ac:dyDescent="0.25">
      <c r="A879" t="s">
        <v>2658</v>
      </c>
      <c r="C879" t="s">
        <v>2693</v>
      </c>
      <c r="D879" t="s">
        <v>2694</v>
      </c>
      <c r="E879" t="s">
        <v>2695</v>
      </c>
      <c r="F879" t="s">
        <v>31</v>
      </c>
      <c r="G879" t="s">
        <v>32</v>
      </c>
      <c r="H879" t="s">
        <v>32</v>
      </c>
      <c r="I879">
        <v>1443</v>
      </c>
      <c r="J879">
        <v>0</v>
      </c>
      <c r="K879">
        <v>4</v>
      </c>
      <c r="L879">
        <v>4</v>
      </c>
      <c r="M879">
        <v>0</v>
      </c>
      <c r="N879">
        <v>4</v>
      </c>
      <c r="O879" s="1">
        <v>43364</v>
      </c>
      <c r="P879" s="1">
        <v>43423</v>
      </c>
      <c r="Q879" s="1">
        <v>43928</v>
      </c>
      <c r="S879">
        <v>2</v>
      </c>
      <c r="T879">
        <v>2</v>
      </c>
      <c r="U879">
        <v>2</v>
      </c>
      <c r="V879">
        <v>2</v>
      </c>
      <c r="W879">
        <v>2</v>
      </c>
      <c r="X879">
        <v>2</v>
      </c>
      <c r="Y879">
        <v>0</v>
      </c>
      <c r="Z879">
        <v>2</v>
      </c>
      <c r="AA879" t="s">
        <v>39</v>
      </c>
    </row>
    <row r="880" spans="1:27" ht="60" x14ac:dyDescent="0.25">
      <c r="A880" t="s">
        <v>2658</v>
      </c>
      <c r="C880" t="s">
        <v>2696</v>
      </c>
      <c r="D880" s="2" t="s">
        <v>2697</v>
      </c>
      <c r="E880" t="s">
        <v>2698</v>
      </c>
      <c r="F880" t="s">
        <v>31</v>
      </c>
      <c r="G880" t="s">
        <v>38</v>
      </c>
      <c r="H880" t="s">
        <v>32</v>
      </c>
      <c r="I880">
        <v>927</v>
      </c>
      <c r="J880">
        <v>0</v>
      </c>
      <c r="K880">
        <v>1</v>
      </c>
      <c r="L880">
        <v>1</v>
      </c>
      <c r="M880">
        <v>0</v>
      </c>
      <c r="N880">
        <v>1</v>
      </c>
      <c r="O880" s="1">
        <v>43406</v>
      </c>
      <c r="S880">
        <v>0</v>
      </c>
      <c r="T880">
        <v>0</v>
      </c>
      <c r="U880">
        <v>0</v>
      </c>
      <c r="V880">
        <v>0</v>
      </c>
      <c r="W880">
        <v>1</v>
      </c>
      <c r="X880">
        <v>1</v>
      </c>
      <c r="Y880">
        <v>0</v>
      </c>
      <c r="Z880">
        <v>1</v>
      </c>
      <c r="AA880" t="s">
        <v>33</v>
      </c>
    </row>
    <row r="881" spans="1:27" x14ac:dyDescent="0.25">
      <c r="A881" t="s">
        <v>2658</v>
      </c>
      <c r="C881" t="s">
        <v>2699</v>
      </c>
      <c r="D881" t="s">
        <v>2700</v>
      </c>
      <c r="E881" t="s">
        <v>2701</v>
      </c>
      <c r="F881" t="s">
        <v>31</v>
      </c>
      <c r="G881" t="s">
        <v>38</v>
      </c>
      <c r="H881" t="s">
        <v>32</v>
      </c>
      <c r="I881">
        <v>458</v>
      </c>
      <c r="J881">
        <v>0</v>
      </c>
      <c r="K881">
        <v>2</v>
      </c>
      <c r="L881">
        <v>2</v>
      </c>
      <c r="M881">
        <v>0</v>
      </c>
      <c r="N881">
        <v>2</v>
      </c>
      <c r="O881" s="1">
        <v>43476</v>
      </c>
      <c r="P881" s="1">
        <v>43669</v>
      </c>
      <c r="Q881" s="1">
        <v>43671</v>
      </c>
      <c r="S881">
        <v>2</v>
      </c>
      <c r="T881">
        <v>2</v>
      </c>
      <c r="U881">
        <v>2</v>
      </c>
      <c r="V881">
        <v>2</v>
      </c>
      <c r="W881">
        <v>0</v>
      </c>
      <c r="X881">
        <v>0</v>
      </c>
      <c r="Y881">
        <v>0</v>
      </c>
      <c r="Z881">
        <v>0</v>
      </c>
      <c r="AA881" t="s">
        <v>103</v>
      </c>
    </row>
    <row r="882" spans="1:27" x14ac:dyDescent="0.25">
      <c r="A882" t="s">
        <v>2658</v>
      </c>
      <c r="C882" t="s">
        <v>2702</v>
      </c>
      <c r="D882" t="s">
        <v>2703</v>
      </c>
      <c r="E882" t="s">
        <v>2704</v>
      </c>
      <c r="F882" t="s">
        <v>31</v>
      </c>
      <c r="G882" t="s">
        <v>32</v>
      </c>
      <c r="H882" t="s">
        <v>32</v>
      </c>
      <c r="I882">
        <v>526</v>
      </c>
      <c r="J882">
        <v>0</v>
      </c>
      <c r="K882">
        <v>1</v>
      </c>
      <c r="L882">
        <v>1</v>
      </c>
      <c r="M882">
        <v>0</v>
      </c>
      <c r="N882">
        <v>1</v>
      </c>
      <c r="O882" s="1">
        <v>43605</v>
      </c>
      <c r="S882">
        <v>0</v>
      </c>
      <c r="T882">
        <v>0</v>
      </c>
      <c r="U882">
        <v>0</v>
      </c>
      <c r="V882">
        <v>0</v>
      </c>
      <c r="W882">
        <v>1</v>
      </c>
      <c r="X882">
        <v>1</v>
      </c>
      <c r="Y882">
        <v>0</v>
      </c>
      <c r="Z882">
        <v>1</v>
      </c>
      <c r="AA882" t="s">
        <v>33</v>
      </c>
    </row>
    <row r="883" spans="1:27" x14ac:dyDescent="0.25">
      <c r="A883" t="s">
        <v>2658</v>
      </c>
      <c r="C883" t="s">
        <v>2705</v>
      </c>
      <c r="D883" t="s">
        <v>2706</v>
      </c>
      <c r="E883" t="s">
        <v>2707</v>
      </c>
      <c r="F883" t="s">
        <v>31</v>
      </c>
      <c r="G883" t="s">
        <v>32</v>
      </c>
      <c r="H883" t="s">
        <v>32</v>
      </c>
      <c r="I883">
        <v>920</v>
      </c>
      <c r="J883">
        <v>0</v>
      </c>
      <c r="K883">
        <v>2</v>
      </c>
      <c r="L883">
        <v>2</v>
      </c>
      <c r="M883">
        <v>0</v>
      </c>
      <c r="N883">
        <v>2</v>
      </c>
      <c r="O883" s="1">
        <v>43636</v>
      </c>
      <c r="S883">
        <v>0</v>
      </c>
      <c r="T883">
        <v>0</v>
      </c>
      <c r="U883">
        <v>0</v>
      </c>
      <c r="V883">
        <v>0</v>
      </c>
      <c r="W883">
        <v>2</v>
      </c>
      <c r="X883">
        <v>2</v>
      </c>
      <c r="Y883">
        <v>0</v>
      </c>
      <c r="Z883">
        <v>2</v>
      </c>
      <c r="AA883" t="s">
        <v>33</v>
      </c>
    </row>
    <row r="884" spans="1:27" x14ac:dyDescent="0.25">
      <c r="A884" t="s">
        <v>2658</v>
      </c>
      <c r="C884" t="s">
        <v>2708</v>
      </c>
      <c r="D884" t="s">
        <v>2709</v>
      </c>
      <c r="E884" t="s">
        <v>2710</v>
      </c>
      <c r="F884" t="s">
        <v>31</v>
      </c>
      <c r="G884" t="s">
        <v>38</v>
      </c>
      <c r="H884" t="s">
        <v>32</v>
      </c>
      <c r="I884">
        <v>1538</v>
      </c>
      <c r="J884">
        <v>0</v>
      </c>
      <c r="K884">
        <v>1</v>
      </c>
      <c r="L884">
        <v>1</v>
      </c>
      <c r="M884">
        <v>0</v>
      </c>
      <c r="N884">
        <v>1</v>
      </c>
      <c r="O884" s="1">
        <v>43641</v>
      </c>
      <c r="P884" s="1">
        <v>43409</v>
      </c>
      <c r="S884">
        <v>0</v>
      </c>
      <c r="T884">
        <v>0</v>
      </c>
      <c r="U884">
        <v>0</v>
      </c>
      <c r="V884">
        <v>0</v>
      </c>
      <c r="W884">
        <v>1</v>
      </c>
      <c r="X884">
        <v>1</v>
      </c>
      <c r="Y884">
        <v>1</v>
      </c>
      <c r="Z884">
        <v>0</v>
      </c>
      <c r="AA884" t="s">
        <v>39</v>
      </c>
    </row>
    <row r="885" spans="1:27" x14ac:dyDescent="0.25">
      <c r="A885" t="s">
        <v>2658</v>
      </c>
      <c r="C885" t="s">
        <v>2711</v>
      </c>
      <c r="D885" t="s">
        <v>2712</v>
      </c>
      <c r="E885" t="s">
        <v>2713</v>
      </c>
      <c r="F885" t="s">
        <v>31</v>
      </c>
      <c r="G885" t="s">
        <v>32</v>
      </c>
      <c r="H885" t="s">
        <v>32</v>
      </c>
      <c r="I885">
        <v>574</v>
      </c>
      <c r="J885">
        <v>0</v>
      </c>
      <c r="K885">
        <v>1</v>
      </c>
      <c r="L885">
        <v>1</v>
      </c>
      <c r="M885">
        <v>0</v>
      </c>
      <c r="N885">
        <v>1</v>
      </c>
      <c r="O885" s="1">
        <v>43679</v>
      </c>
      <c r="S885">
        <v>0</v>
      </c>
      <c r="T885">
        <v>0</v>
      </c>
      <c r="U885">
        <v>0</v>
      </c>
      <c r="V885">
        <v>0</v>
      </c>
      <c r="W885">
        <v>1</v>
      </c>
      <c r="X885">
        <v>1</v>
      </c>
      <c r="Y885">
        <v>0</v>
      </c>
      <c r="Z885">
        <v>1</v>
      </c>
      <c r="AA885" t="s">
        <v>33</v>
      </c>
    </row>
    <row r="886" spans="1:27" x14ac:dyDescent="0.25">
      <c r="A886" t="s">
        <v>2658</v>
      </c>
      <c r="C886" t="s">
        <v>2714</v>
      </c>
      <c r="D886" t="s">
        <v>2715</v>
      </c>
      <c r="E886" t="s">
        <v>2716</v>
      </c>
      <c r="F886" t="s">
        <v>31</v>
      </c>
      <c r="G886" t="s">
        <v>38</v>
      </c>
      <c r="H886" t="s">
        <v>32</v>
      </c>
      <c r="I886">
        <v>1060</v>
      </c>
      <c r="J886">
        <v>0</v>
      </c>
      <c r="K886">
        <v>5</v>
      </c>
      <c r="L886">
        <v>5</v>
      </c>
      <c r="M886">
        <v>0</v>
      </c>
      <c r="N886">
        <v>5</v>
      </c>
      <c r="O886" s="1">
        <v>43686</v>
      </c>
      <c r="S886">
        <v>0</v>
      </c>
      <c r="T886">
        <v>0</v>
      </c>
      <c r="U886">
        <v>0</v>
      </c>
      <c r="V886">
        <v>0</v>
      </c>
      <c r="W886">
        <v>5</v>
      </c>
      <c r="X886">
        <v>5</v>
      </c>
      <c r="Y886">
        <v>0</v>
      </c>
      <c r="Z886">
        <v>5</v>
      </c>
      <c r="AA886" t="s">
        <v>33</v>
      </c>
    </row>
    <row r="887" spans="1:27" x14ac:dyDescent="0.25">
      <c r="A887" t="s">
        <v>2658</v>
      </c>
      <c r="C887" t="s">
        <v>2717</v>
      </c>
      <c r="D887" t="s">
        <v>2718</v>
      </c>
      <c r="E887" t="s">
        <v>2719</v>
      </c>
      <c r="F887" t="s">
        <v>31</v>
      </c>
      <c r="G887" t="s">
        <v>38</v>
      </c>
      <c r="H887" t="s">
        <v>32</v>
      </c>
      <c r="I887">
        <v>3204</v>
      </c>
      <c r="J887">
        <v>0</v>
      </c>
      <c r="K887">
        <v>1</v>
      </c>
      <c r="L887">
        <v>1</v>
      </c>
      <c r="M887">
        <v>0</v>
      </c>
      <c r="N887">
        <v>1</v>
      </c>
      <c r="O887" s="1">
        <v>43756</v>
      </c>
      <c r="S887">
        <v>0</v>
      </c>
      <c r="T887">
        <v>0</v>
      </c>
      <c r="U887">
        <v>0</v>
      </c>
      <c r="V887">
        <v>0</v>
      </c>
      <c r="W887">
        <v>1</v>
      </c>
      <c r="X887">
        <v>1</v>
      </c>
      <c r="Y887">
        <v>0</v>
      </c>
      <c r="Z887">
        <v>1</v>
      </c>
      <c r="AA887" t="s">
        <v>33</v>
      </c>
    </row>
    <row r="888" spans="1:27" x14ac:dyDescent="0.25">
      <c r="A888" t="s">
        <v>2658</v>
      </c>
      <c r="C888" t="s">
        <v>2720</v>
      </c>
      <c r="D888" t="s">
        <v>2721</v>
      </c>
      <c r="E888" t="s">
        <v>2722</v>
      </c>
      <c r="F888" t="s">
        <v>31</v>
      </c>
      <c r="G888" t="s">
        <v>32</v>
      </c>
      <c r="H888" t="s">
        <v>32</v>
      </c>
      <c r="I888">
        <v>430</v>
      </c>
      <c r="J888">
        <v>0</v>
      </c>
      <c r="K888">
        <v>1</v>
      </c>
      <c r="L888">
        <v>1</v>
      </c>
      <c r="M888">
        <v>0</v>
      </c>
      <c r="N888">
        <v>1</v>
      </c>
      <c r="O888" s="1">
        <v>43761</v>
      </c>
      <c r="S888">
        <v>0</v>
      </c>
      <c r="T888">
        <v>0</v>
      </c>
      <c r="U888">
        <v>0</v>
      </c>
      <c r="V888">
        <v>0</v>
      </c>
      <c r="W888">
        <v>1</v>
      </c>
      <c r="X888">
        <v>1</v>
      </c>
      <c r="Y888">
        <v>0</v>
      </c>
      <c r="Z888">
        <v>1</v>
      </c>
      <c r="AA888" t="s">
        <v>33</v>
      </c>
    </row>
    <row r="889" spans="1:27" x14ac:dyDescent="0.25">
      <c r="A889" t="s">
        <v>2723</v>
      </c>
      <c r="C889" t="s">
        <v>2724</v>
      </c>
      <c r="D889" t="s">
        <v>2725</v>
      </c>
      <c r="E889" t="s">
        <v>2726</v>
      </c>
      <c r="F889" t="s">
        <v>31</v>
      </c>
      <c r="G889" t="s">
        <v>38</v>
      </c>
      <c r="H889" t="s">
        <v>32</v>
      </c>
      <c r="I889">
        <v>1424</v>
      </c>
      <c r="J889">
        <v>0</v>
      </c>
      <c r="K889">
        <v>4</v>
      </c>
      <c r="L889">
        <v>4</v>
      </c>
      <c r="M889">
        <v>1</v>
      </c>
      <c r="N889">
        <v>3</v>
      </c>
      <c r="O889" s="1">
        <v>43861</v>
      </c>
      <c r="S889">
        <v>0</v>
      </c>
      <c r="T889">
        <v>0</v>
      </c>
      <c r="U889">
        <v>0</v>
      </c>
      <c r="V889">
        <v>0</v>
      </c>
      <c r="W889">
        <v>4</v>
      </c>
      <c r="X889">
        <v>3</v>
      </c>
      <c r="Y889">
        <v>0</v>
      </c>
      <c r="Z889">
        <v>4</v>
      </c>
      <c r="AA889" t="s">
        <v>33</v>
      </c>
    </row>
    <row r="890" spans="1:27" x14ac:dyDescent="0.25">
      <c r="A890" t="s">
        <v>2727</v>
      </c>
      <c r="B890">
        <v>20</v>
      </c>
      <c r="C890" t="s">
        <v>2728</v>
      </c>
      <c r="D890" t="s">
        <v>2729</v>
      </c>
      <c r="E890" t="s">
        <v>2730</v>
      </c>
      <c r="F890" t="s">
        <v>31</v>
      </c>
      <c r="G890" t="s">
        <v>38</v>
      </c>
      <c r="H890" t="s">
        <v>32</v>
      </c>
      <c r="I890">
        <v>0</v>
      </c>
      <c r="J890">
        <v>0</v>
      </c>
      <c r="K890">
        <v>2</v>
      </c>
      <c r="L890">
        <v>2</v>
      </c>
      <c r="M890">
        <v>0</v>
      </c>
      <c r="N890">
        <v>2</v>
      </c>
      <c r="O890" s="1">
        <v>40151</v>
      </c>
      <c r="P890" s="1">
        <v>40283</v>
      </c>
      <c r="S890">
        <v>0</v>
      </c>
      <c r="T890">
        <v>0</v>
      </c>
      <c r="U890">
        <v>0</v>
      </c>
      <c r="V890">
        <v>0</v>
      </c>
      <c r="W890">
        <v>2</v>
      </c>
      <c r="X890">
        <v>2</v>
      </c>
      <c r="Y890">
        <v>2</v>
      </c>
      <c r="Z890">
        <v>0</v>
      </c>
      <c r="AA890" t="s">
        <v>39</v>
      </c>
    </row>
    <row r="891" spans="1:27" x14ac:dyDescent="0.25">
      <c r="A891" t="s">
        <v>2727</v>
      </c>
      <c r="B891">
        <v>39</v>
      </c>
      <c r="C891" t="s">
        <v>2731</v>
      </c>
      <c r="D891" t="s">
        <v>2732</v>
      </c>
      <c r="E891" t="s">
        <v>2733</v>
      </c>
      <c r="F891" t="s">
        <v>85</v>
      </c>
      <c r="G891" t="s">
        <v>38</v>
      </c>
      <c r="H891" t="s">
        <v>32</v>
      </c>
      <c r="I891">
        <v>0</v>
      </c>
      <c r="J891">
        <v>0</v>
      </c>
      <c r="K891">
        <v>1</v>
      </c>
      <c r="L891">
        <v>1</v>
      </c>
      <c r="M891">
        <v>0</v>
      </c>
      <c r="N891">
        <v>1</v>
      </c>
      <c r="O891" s="1">
        <v>38624</v>
      </c>
      <c r="P891" s="1">
        <v>40633</v>
      </c>
      <c r="S891">
        <v>0</v>
      </c>
      <c r="T891">
        <v>0</v>
      </c>
      <c r="U891">
        <v>0</v>
      </c>
      <c r="V891">
        <v>0</v>
      </c>
      <c r="W891">
        <v>1</v>
      </c>
      <c r="X891">
        <v>1</v>
      </c>
      <c r="Y891">
        <v>1</v>
      </c>
      <c r="Z891">
        <v>0</v>
      </c>
      <c r="AA891" t="s">
        <v>39</v>
      </c>
    </row>
    <row r="892" spans="1:27" x14ac:dyDescent="0.25">
      <c r="A892" t="s">
        <v>2727</v>
      </c>
      <c r="B892">
        <v>47</v>
      </c>
      <c r="C892" t="s">
        <v>2734</v>
      </c>
      <c r="D892" t="s">
        <v>2735</v>
      </c>
      <c r="E892" t="s">
        <v>2736</v>
      </c>
      <c r="F892" t="s">
        <v>31</v>
      </c>
      <c r="G892" t="s">
        <v>32</v>
      </c>
      <c r="H892" t="s">
        <v>32</v>
      </c>
      <c r="I892">
        <v>0.05</v>
      </c>
      <c r="J892">
        <v>0</v>
      </c>
      <c r="K892">
        <v>1</v>
      </c>
      <c r="L892">
        <v>1</v>
      </c>
      <c r="M892">
        <v>0</v>
      </c>
      <c r="N892">
        <v>1</v>
      </c>
      <c r="O892" s="1">
        <v>40770</v>
      </c>
      <c r="P892" s="1">
        <v>41820</v>
      </c>
      <c r="S892">
        <v>0</v>
      </c>
      <c r="T892">
        <v>0</v>
      </c>
      <c r="U892">
        <v>0</v>
      </c>
      <c r="V892">
        <v>0</v>
      </c>
      <c r="W892">
        <v>1</v>
      </c>
      <c r="X892">
        <v>1</v>
      </c>
      <c r="Y892">
        <v>1</v>
      </c>
      <c r="Z892">
        <v>0</v>
      </c>
      <c r="AA892" t="s">
        <v>39</v>
      </c>
    </row>
    <row r="893" spans="1:27" x14ac:dyDescent="0.25">
      <c r="A893" t="s">
        <v>2727</v>
      </c>
      <c r="B893">
        <v>54</v>
      </c>
      <c r="C893" t="s">
        <v>2737</v>
      </c>
      <c r="D893" t="s">
        <v>2738</v>
      </c>
      <c r="E893" t="s">
        <v>2739</v>
      </c>
      <c r="F893" t="s">
        <v>31</v>
      </c>
      <c r="G893" t="s">
        <v>38</v>
      </c>
      <c r="H893" t="s">
        <v>32</v>
      </c>
      <c r="I893">
        <v>0</v>
      </c>
      <c r="J893">
        <v>0</v>
      </c>
      <c r="K893">
        <v>1</v>
      </c>
      <c r="L893">
        <v>1</v>
      </c>
      <c r="M893">
        <v>1</v>
      </c>
      <c r="N893">
        <v>0</v>
      </c>
      <c r="O893" s="1">
        <v>41199</v>
      </c>
      <c r="P893" s="1">
        <v>42125</v>
      </c>
      <c r="S893">
        <v>0</v>
      </c>
      <c r="T893">
        <v>0</v>
      </c>
      <c r="U893">
        <v>0</v>
      </c>
      <c r="V893">
        <v>0</v>
      </c>
      <c r="W893">
        <v>1</v>
      </c>
      <c r="X893">
        <v>0</v>
      </c>
      <c r="Y893">
        <v>1</v>
      </c>
      <c r="Z893">
        <v>0</v>
      </c>
      <c r="AA893" t="s">
        <v>39</v>
      </c>
    </row>
    <row r="894" spans="1:27" x14ac:dyDescent="0.25">
      <c r="A894" t="s">
        <v>2727</v>
      </c>
      <c r="B894">
        <v>56</v>
      </c>
      <c r="C894" t="s">
        <v>2740</v>
      </c>
      <c r="D894" t="s">
        <v>2741</v>
      </c>
      <c r="E894" t="s">
        <v>597</v>
      </c>
      <c r="F894" t="s">
        <v>85</v>
      </c>
      <c r="G894" t="s">
        <v>38</v>
      </c>
      <c r="H894" t="s">
        <v>32</v>
      </c>
      <c r="I894">
        <v>0.14000000000000001</v>
      </c>
      <c r="J894">
        <v>0</v>
      </c>
      <c r="K894">
        <v>1</v>
      </c>
      <c r="L894">
        <v>1</v>
      </c>
      <c r="M894">
        <v>0</v>
      </c>
      <c r="N894">
        <v>1</v>
      </c>
      <c r="O894" s="1">
        <v>41289</v>
      </c>
      <c r="P894" s="1">
        <v>42338</v>
      </c>
      <c r="S894">
        <v>0</v>
      </c>
      <c r="T894">
        <v>0</v>
      </c>
      <c r="U894">
        <v>0</v>
      </c>
      <c r="V894">
        <v>0</v>
      </c>
      <c r="W894">
        <v>1</v>
      </c>
      <c r="X894">
        <v>1</v>
      </c>
      <c r="Y894">
        <v>1</v>
      </c>
      <c r="Z894">
        <v>0</v>
      </c>
      <c r="AA894" t="s">
        <v>39</v>
      </c>
    </row>
    <row r="895" spans="1:27" x14ac:dyDescent="0.25">
      <c r="A895" t="s">
        <v>2727</v>
      </c>
      <c r="B895" t="s">
        <v>2742</v>
      </c>
      <c r="C895" t="s">
        <v>2743</v>
      </c>
      <c r="D895" t="s">
        <v>2744</v>
      </c>
      <c r="E895" t="s">
        <v>2745</v>
      </c>
      <c r="F895" t="s">
        <v>31</v>
      </c>
      <c r="G895" t="s">
        <v>32</v>
      </c>
      <c r="H895" t="s">
        <v>32</v>
      </c>
      <c r="I895">
        <v>4793</v>
      </c>
      <c r="J895">
        <v>0</v>
      </c>
      <c r="K895">
        <v>5</v>
      </c>
      <c r="L895">
        <v>5</v>
      </c>
      <c r="M895">
        <v>0</v>
      </c>
      <c r="N895">
        <v>5</v>
      </c>
      <c r="O895" s="1">
        <v>43468</v>
      </c>
      <c r="S895">
        <v>0</v>
      </c>
      <c r="T895">
        <v>0</v>
      </c>
      <c r="U895">
        <v>0</v>
      </c>
      <c r="V895">
        <v>0</v>
      </c>
      <c r="W895">
        <v>5</v>
      </c>
      <c r="X895">
        <v>5</v>
      </c>
      <c r="Y895">
        <v>0</v>
      </c>
      <c r="Z895">
        <v>5</v>
      </c>
      <c r="AA895" t="s">
        <v>33</v>
      </c>
    </row>
    <row r="896" spans="1:27" x14ac:dyDescent="0.25">
      <c r="A896" t="s">
        <v>2727</v>
      </c>
      <c r="B896" t="s">
        <v>2746</v>
      </c>
      <c r="C896" t="s">
        <v>2747</v>
      </c>
      <c r="D896" t="s">
        <v>2748</v>
      </c>
      <c r="E896" t="s">
        <v>2749</v>
      </c>
      <c r="F896" t="s">
        <v>31</v>
      </c>
      <c r="G896" t="s">
        <v>32</v>
      </c>
      <c r="H896" t="s">
        <v>32</v>
      </c>
      <c r="I896">
        <v>8.5500000000000007</v>
      </c>
      <c r="J896">
        <v>0</v>
      </c>
      <c r="K896">
        <v>2</v>
      </c>
      <c r="L896">
        <v>2</v>
      </c>
      <c r="M896">
        <v>0</v>
      </c>
      <c r="N896">
        <v>2</v>
      </c>
      <c r="O896" s="1">
        <v>43021</v>
      </c>
      <c r="P896" s="1">
        <v>43221</v>
      </c>
      <c r="Q896" s="1">
        <v>43719</v>
      </c>
      <c r="S896">
        <v>2</v>
      </c>
      <c r="T896">
        <v>2</v>
      </c>
      <c r="U896">
        <v>2</v>
      </c>
      <c r="V896">
        <v>2</v>
      </c>
      <c r="W896">
        <v>0</v>
      </c>
      <c r="X896">
        <v>0</v>
      </c>
      <c r="Y896">
        <v>0</v>
      </c>
      <c r="Z896">
        <v>0</v>
      </c>
      <c r="AA896" t="s">
        <v>103</v>
      </c>
    </row>
    <row r="897" spans="1:27" x14ac:dyDescent="0.25">
      <c r="A897" t="s">
        <v>2727</v>
      </c>
      <c r="C897" t="s">
        <v>2750</v>
      </c>
      <c r="D897" t="s">
        <v>2751</v>
      </c>
      <c r="E897" t="s">
        <v>2752</v>
      </c>
      <c r="F897" t="s">
        <v>85</v>
      </c>
      <c r="G897" t="s">
        <v>38</v>
      </c>
      <c r="H897" t="s">
        <v>32</v>
      </c>
      <c r="I897">
        <v>0.06</v>
      </c>
      <c r="J897">
        <v>0</v>
      </c>
      <c r="K897">
        <v>1</v>
      </c>
      <c r="L897">
        <v>1</v>
      </c>
      <c r="M897">
        <v>0</v>
      </c>
      <c r="N897">
        <v>1</v>
      </c>
      <c r="O897" s="1">
        <v>42010</v>
      </c>
      <c r="P897" s="1">
        <v>43132</v>
      </c>
      <c r="S897">
        <v>0</v>
      </c>
      <c r="T897">
        <v>0</v>
      </c>
      <c r="U897">
        <v>0</v>
      </c>
      <c r="V897">
        <v>0</v>
      </c>
      <c r="W897">
        <v>1</v>
      </c>
      <c r="X897">
        <v>1</v>
      </c>
      <c r="Y897">
        <v>1</v>
      </c>
      <c r="Z897">
        <v>0</v>
      </c>
      <c r="AA897" t="s">
        <v>39</v>
      </c>
    </row>
    <row r="898" spans="1:27" x14ac:dyDescent="0.25">
      <c r="A898" t="s">
        <v>2727</v>
      </c>
      <c r="C898" t="s">
        <v>2753</v>
      </c>
      <c r="D898" t="s">
        <v>2754</v>
      </c>
      <c r="E898" t="s">
        <v>2755</v>
      </c>
      <c r="F898" t="s">
        <v>85</v>
      </c>
      <c r="G898" t="s">
        <v>38</v>
      </c>
      <c r="H898" t="s">
        <v>32</v>
      </c>
      <c r="I898">
        <v>0.4</v>
      </c>
      <c r="J898">
        <v>0</v>
      </c>
      <c r="K898">
        <v>1</v>
      </c>
      <c r="L898">
        <v>1</v>
      </c>
      <c r="M898">
        <v>0</v>
      </c>
      <c r="N898">
        <v>1</v>
      </c>
      <c r="O898" s="1">
        <v>42541</v>
      </c>
      <c r="P898" s="1">
        <v>42850</v>
      </c>
      <c r="S898">
        <v>0</v>
      </c>
      <c r="T898">
        <v>0</v>
      </c>
      <c r="U898">
        <v>0</v>
      </c>
      <c r="V898">
        <v>0</v>
      </c>
      <c r="W898">
        <v>1</v>
      </c>
      <c r="X898">
        <v>1</v>
      </c>
      <c r="Y898">
        <v>1</v>
      </c>
      <c r="Z898">
        <v>0</v>
      </c>
      <c r="AA898" t="s">
        <v>39</v>
      </c>
    </row>
    <row r="899" spans="1:27" x14ac:dyDescent="0.25">
      <c r="A899" t="s">
        <v>2727</v>
      </c>
      <c r="C899" t="s">
        <v>2756</v>
      </c>
      <c r="D899" t="s">
        <v>2757</v>
      </c>
      <c r="E899" t="s">
        <v>2758</v>
      </c>
      <c r="F899" t="s">
        <v>31</v>
      </c>
      <c r="G899" t="s">
        <v>32</v>
      </c>
      <c r="H899" t="s">
        <v>32</v>
      </c>
      <c r="I899">
        <v>1.83</v>
      </c>
      <c r="J899">
        <v>0</v>
      </c>
      <c r="K899">
        <v>24</v>
      </c>
      <c r="L899">
        <v>1</v>
      </c>
      <c r="M899">
        <v>0</v>
      </c>
      <c r="N899">
        <v>1</v>
      </c>
      <c r="O899" s="1">
        <v>42541</v>
      </c>
      <c r="P899" s="1">
        <v>43564</v>
      </c>
      <c r="S899">
        <v>0</v>
      </c>
      <c r="T899">
        <v>0</v>
      </c>
      <c r="U899">
        <v>0</v>
      </c>
      <c r="V899">
        <v>0</v>
      </c>
      <c r="W899">
        <v>1</v>
      </c>
      <c r="X899">
        <v>1</v>
      </c>
      <c r="Y899">
        <v>1</v>
      </c>
      <c r="Z899">
        <v>0</v>
      </c>
      <c r="AA899" t="s">
        <v>39</v>
      </c>
    </row>
    <row r="900" spans="1:27" x14ac:dyDescent="0.25">
      <c r="A900" t="s">
        <v>2727</v>
      </c>
      <c r="C900" t="s">
        <v>2759</v>
      </c>
      <c r="D900" t="s">
        <v>2760</v>
      </c>
      <c r="E900" t="s">
        <v>2761</v>
      </c>
      <c r="F900" t="s">
        <v>31</v>
      </c>
      <c r="G900" t="s">
        <v>32</v>
      </c>
      <c r="H900" t="s">
        <v>32</v>
      </c>
      <c r="I900">
        <v>0.17</v>
      </c>
      <c r="J900">
        <v>0</v>
      </c>
      <c r="K900">
        <v>1</v>
      </c>
      <c r="L900">
        <v>1</v>
      </c>
      <c r="M900">
        <v>0</v>
      </c>
      <c r="N900">
        <v>1</v>
      </c>
      <c r="O900" s="1">
        <v>42562</v>
      </c>
      <c r="S900">
        <v>0</v>
      </c>
      <c r="T900">
        <v>0</v>
      </c>
      <c r="U900">
        <v>0</v>
      </c>
      <c r="V900">
        <v>0</v>
      </c>
      <c r="W900">
        <v>0</v>
      </c>
      <c r="X900">
        <v>0</v>
      </c>
      <c r="Y900">
        <v>0</v>
      </c>
      <c r="Z900">
        <v>0</v>
      </c>
      <c r="AA900" t="s">
        <v>33</v>
      </c>
    </row>
    <row r="901" spans="1:27" x14ac:dyDescent="0.25">
      <c r="A901" t="s">
        <v>2727</v>
      </c>
      <c r="C901" t="s">
        <v>2762</v>
      </c>
      <c r="D901" t="s">
        <v>2763</v>
      </c>
      <c r="E901" t="s">
        <v>2764</v>
      </c>
      <c r="F901" t="s">
        <v>85</v>
      </c>
      <c r="G901" t="s">
        <v>32</v>
      </c>
      <c r="H901" t="s">
        <v>32</v>
      </c>
      <c r="I901">
        <v>7.0000000000000007E-2</v>
      </c>
      <c r="J901">
        <v>0</v>
      </c>
      <c r="K901">
        <v>1</v>
      </c>
      <c r="L901">
        <v>1</v>
      </c>
      <c r="M901">
        <v>0</v>
      </c>
      <c r="N901">
        <v>1</v>
      </c>
      <c r="O901" s="1">
        <v>42580</v>
      </c>
      <c r="S901">
        <v>0</v>
      </c>
      <c r="T901">
        <v>0</v>
      </c>
      <c r="U901">
        <v>0</v>
      </c>
      <c r="V901">
        <v>0</v>
      </c>
      <c r="W901">
        <v>0</v>
      </c>
      <c r="X901">
        <v>0</v>
      </c>
      <c r="Y901">
        <v>0</v>
      </c>
      <c r="Z901">
        <v>0</v>
      </c>
      <c r="AA901" t="s">
        <v>33</v>
      </c>
    </row>
    <row r="902" spans="1:27" x14ac:dyDescent="0.25">
      <c r="A902" t="s">
        <v>2727</v>
      </c>
      <c r="C902" t="s">
        <v>2765</v>
      </c>
      <c r="D902" t="s">
        <v>2766</v>
      </c>
      <c r="E902" t="s">
        <v>2767</v>
      </c>
      <c r="F902" t="s">
        <v>31</v>
      </c>
      <c r="G902" t="s">
        <v>38</v>
      </c>
      <c r="H902" t="s">
        <v>32</v>
      </c>
      <c r="I902">
        <v>6.57</v>
      </c>
      <c r="J902">
        <v>0</v>
      </c>
      <c r="K902">
        <v>2</v>
      </c>
      <c r="L902">
        <v>2</v>
      </c>
      <c r="M902">
        <v>1</v>
      </c>
      <c r="N902">
        <v>1</v>
      </c>
      <c r="O902" s="1">
        <v>42607</v>
      </c>
      <c r="P902" s="1">
        <v>43670</v>
      </c>
      <c r="S902">
        <v>0</v>
      </c>
      <c r="T902">
        <v>0</v>
      </c>
      <c r="U902">
        <v>0</v>
      </c>
      <c r="V902">
        <v>0</v>
      </c>
      <c r="W902">
        <v>2</v>
      </c>
      <c r="X902">
        <v>1</v>
      </c>
      <c r="Y902">
        <v>2</v>
      </c>
      <c r="Z902">
        <v>0</v>
      </c>
      <c r="AA902" t="s">
        <v>39</v>
      </c>
    </row>
    <row r="903" spans="1:27" x14ac:dyDescent="0.25">
      <c r="A903" t="s">
        <v>2727</v>
      </c>
      <c r="C903" t="s">
        <v>2768</v>
      </c>
      <c r="D903" t="s">
        <v>2769</v>
      </c>
      <c r="E903" t="s">
        <v>2770</v>
      </c>
      <c r="F903" t="s">
        <v>31</v>
      </c>
      <c r="G903" t="s">
        <v>32</v>
      </c>
      <c r="H903" t="s">
        <v>32</v>
      </c>
      <c r="I903">
        <v>11.04</v>
      </c>
      <c r="J903">
        <v>0</v>
      </c>
      <c r="K903">
        <v>1</v>
      </c>
      <c r="L903">
        <v>1</v>
      </c>
      <c r="M903">
        <v>0</v>
      </c>
      <c r="N903">
        <v>1</v>
      </c>
      <c r="O903" s="1">
        <v>42745</v>
      </c>
      <c r="P903" s="1">
        <v>43678</v>
      </c>
      <c r="S903">
        <v>0</v>
      </c>
      <c r="T903">
        <v>0</v>
      </c>
      <c r="U903">
        <v>0</v>
      </c>
      <c r="V903">
        <v>0</v>
      </c>
      <c r="W903">
        <v>1</v>
      </c>
      <c r="X903">
        <v>1</v>
      </c>
      <c r="Y903">
        <v>1</v>
      </c>
      <c r="Z903">
        <v>0</v>
      </c>
      <c r="AA903" t="s">
        <v>39</v>
      </c>
    </row>
    <row r="904" spans="1:27" x14ac:dyDescent="0.25">
      <c r="A904" t="s">
        <v>2727</v>
      </c>
      <c r="C904" t="s">
        <v>2771</v>
      </c>
      <c r="D904" t="s">
        <v>2772</v>
      </c>
      <c r="E904" t="s">
        <v>2773</v>
      </c>
      <c r="F904" t="s">
        <v>31</v>
      </c>
      <c r="G904" t="s">
        <v>32</v>
      </c>
      <c r="H904" t="s">
        <v>32</v>
      </c>
      <c r="I904">
        <v>30.12</v>
      </c>
      <c r="J904">
        <v>0</v>
      </c>
      <c r="K904">
        <v>2</v>
      </c>
      <c r="L904">
        <v>2</v>
      </c>
      <c r="M904">
        <v>0</v>
      </c>
      <c r="N904">
        <v>2</v>
      </c>
      <c r="O904" s="1">
        <v>42864</v>
      </c>
      <c r="P904" s="1">
        <v>42855</v>
      </c>
      <c r="S904">
        <v>1</v>
      </c>
      <c r="T904">
        <v>1</v>
      </c>
      <c r="U904">
        <v>0</v>
      </c>
      <c r="V904">
        <v>0</v>
      </c>
      <c r="W904">
        <v>1</v>
      </c>
      <c r="X904">
        <v>1</v>
      </c>
      <c r="Y904">
        <v>1</v>
      </c>
      <c r="Z904">
        <v>0</v>
      </c>
      <c r="AA904" t="s">
        <v>39</v>
      </c>
    </row>
    <row r="905" spans="1:27" x14ac:dyDescent="0.25">
      <c r="A905" t="s">
        <v>2727</v>
      </c>
      <c r="C905" t="s">
        <v>2774</v>
      </c>
      <c r="D905" t="s">
        <v>2775</v>
      </c>
      <c r="E905" t="s">
        <v>1671</v>
      </c>
      <c r="F905" t="s">
        <v>31</v>
      </c>
      <c r="G905" t="s">
        <v>32</v>
      </c>
      <c r="H905" t="s">
        <v>32</v>
      </c>
      <c r="I905">
        <v>4.71</v>
      </c>
      <c r="J905">
        <v>0</v>
      </c>
      <c r="K905">
        <v>1</v>
      </c>
      <c r="L905">
        <v>1</v>
      </c>
      <c r="M905">
        <v>0</v>
      </c>
      <c r="N905">
        <v>1</v>
      </c>
      <c r="O905" s="1">
        <v>42920</v>
      </c>
      <c r="P905" s="1">
        <v>43160</v>
      </c>
      <c r="S905">
        <v>0</v>
      </c>
      <c r="T905">
        <v>0</v>
      </c>
      <c r="U905">
        <v>0</v>
      </c>
      <c r="V905">
        <v>0</v>
      </c>
      <c r="W905">
        <v>1</v>
      </c>
      <c r="X905">
        <v>1</v>
      </c>
      <c r="Y905">
        <v>1</v>
      </c>
      <c r="Z905">
        <v>0</v>
      </c>
      <c r="AA905" t="s">
        <v>39</v>
      </c>
    </row>
    <row r="906" spans="1:27" x14ac:dyDescent="0.25">
      <c r="A906" t="s">
        <v>2727</v>
      </c>
      <c r="C906" t="s">
        <v>2776</v>
      </c>
      <c r="D906" t="s">
        <v>2777</v>
      </c>
      <c r="E906" t="s">
        <v>2364</v>
      </c>
      <c r="F906" t="s">
        <v>31</v>
      </c>
      <c r="G906" t="s">
        <v>32</v>
      </c>
      <c r="H906" t="s">
        <v>32</v>
      </c>
      <c r="I906">
        <v>15.9</v>
      </c>
      <c r="J906">
        <v>0</v>
      </c>
      <c r="K906">
        <v>1</v>
      </c>
      <c r="L906">
        <v>1</v>
      </c>
      <c r="M906">
        <v>0</v>
      </c>
      <c r="N906">
        <v>1</v>
      </c>
      <c r="O906" s="1">
        <v>42936</v>
      </c>
      <c r="S906">
        <v>0</v>
      </c>
      <c r="T906">
        <v>0</v>
      </c>
      <c r="U906">
        <v>0</v>
      </c>
      <c r="V906">
        <v>0</v>
      </c>
      <c r="W906">
        <v>0</v>
      </c>
      <c r="X906">
        <v>0</v>
      </c>
      <c r="Y906">
        <v>0</v>
      </c>
      <c r="Z906">
        <v>0</v>
      </c>
      <c r="AA906" t="s">
        <v>33</v>
      </c>
    </row>
    <row r="907" spans="1:27" x14ac:dyDescent="0.25">
      <c r="A907" t="s">
        <v>2727</v>
      </c>
      <c r="C907" t="s">
        <v>2778</v>
      </c>
      <c r="D907" t="s">
        <v>2779</v>
      </c>
      <c r="E907" t="s">
        <v>2780</v>
      </c>
      <c r="F907" t="s">
        <v>31</v>
      </c>
      <c r="G907" t="s">
        <v>32</v>
      </c>
      <c r="H907" t="s">
        <v>32</v>
      </c>
      <c r="I907">
        <v>8.42</v>
      </c>
      <c r="J907">
        <v>0</v>
      </c>
      <c r="K907">
        <v>1</v>
      </c>
      <c r="L907">
        <v>1</v>
      </c>
      <c r="M907">
        <v>1</v>
      </c>
      <c r="N907">
        <v>0</v>
      </c>
      <c r="O907" s="1">
        <v>42989</v>
      </c>
      <c r="S907">
        <v>0</v>
      </c>
      <c r="T907">
        <v>0</v>
      </c>
      <c r="U907">
        <v>0</v>
      </c>
      <c r="V907">
        <v>0</v>
      </c>
      <c r="W907">
        <v>1</v>
      </c>
      <c r="X907">
        <v>0</v>
      </c>
      <c r="Y907">
        <v>0</v>
      </c>
      <c r="Z907">
        <v>1</v>
      </c>
      <c r="AA907" t="s">
        <v>33</v>
      </c>
    </row>
    <row r="908" spans="1:27" x14ac:dyDescent="0.25">
      <c r="A908" t="s">
        <v>2727</v>
      </c>
      <c r="C908" t="s">
        <v>2781</v>
      </c>
      <c r="D908" t="s">
        <v>2782</v>
      </c>
      <c r="E908" t="s">
        <v>2783</v>
      </c>
      <c r="F908" t="s">
        <v>31</v>
      </c>
      <c r="G908" t="s">
        <v>32</v>
      </c>
      <c r="H908" t="s">
        <v>32</v>
      </c>
      <c r="I908">
        <v>8.86</v>
      </c>
      <c r="J908">
        <v>0</v>
      </c>
      <c r="K908">
        <v>1</v>
      </c>
      <c r="L908">
        <v>1</v>
      </c>
      <c r="M908">
        <v>0</v>
      </c>
      <c r="N908">
        <v>1</v>
      </c>
      <c r="O908" s="1">
        <v>43007</v>
      </c>
      <c r="P908" s="1">
        <v>43132</v>
      </c>
      <c r="Q908" s="1">
        <v>43584</v>
      </c>
      <c r="S908">
        <v>1</v>
      </c>
      <c r="T908">
        <v>1</v>
      </c>
      <c r="U908">
        <v>1</v>
      </c>
      <c r="V908">
        <v>1</v>
      </c>
      <c r="W908">
        <v>0</v>
      </c>
      <c r="X908">
        <v>0</v>
      </c>
      <c r="Y908">
        <v>0</v>
      </c>
      <c r="Z908">
        <v>0</v>
      </c>
      <c r="AA908" t="s">
        <v>103</v>
      </c>
    </row>
    <row r="909" spans="1:27" x14ac:dyDescent="0.25">
      <c r="A909" t="s">
        <v>2727</v>
      </c>
      <c r="C909" t="s">
        <v>2784</v>
      </c>
      <c r="D909" t="s">
        <v>2785</v>
      </c>
      <c r="E909" t="s">
        <v>2786</v>
      </c>
      <c r="F909" t="s">
        <v>31</v>
      </c>
      <c r="G909" t="s">
        <v>32</v>
      </c>
      <c r="H909" t="s">
        <v>32</v>
      </c>
      <c r="I909">
        <v>15.97</v>
      </c>
      <c r="J909">
        <v>0</v>
      </c>
      <c r="K909">
        <v>4</v>
      </c>
      <c r="L909">
        <v>4</v>
      </c>
      <c r="M909">
        <v>0</v>
      </c>
      <c r="N909">
        <v>4</v>
      </c>
      <c r="O909" s="1">
        <v>43020</v>
      </c>
      <c r="S909">
        <v>0</v>
      </c>
      <c r="T909">
        <v>0</v>
      </c>
      <c r="U909">
        <v>0</v>
      </c>
      <c r="V909">
        <v>0</v>
      </c>
      <c r="W909">
        <v>4</v>
      </c>
      <c r="X909">
        <v>4</v>
      </c>
      <c r="Y909">
        <v>0</v>
      </c>
      <c r="Z909">
        <v>4</v>
      </c>
      <c r="AA909" t="s">
        <v>33</v>
      </c>
    </row>
    <row r="910" spans="1:27" x14ac:dyDescent="0.25">
      <c r="A910" t="s">
        <v>2727</v>
      </c>
      <c r="C910" t="s">
        <v>2787</v>
      </c>
      <c r="D910" t="s">
        <v>2788</v>
      </c>
      <c r="E910" t="s">
        <v>2364</v>
      </c>
      <c r="F910" t="s">
        <v>31</v>
      </c>
      <c r="G910" t="s">
        <v>32</v>
      </c>
      <c r="H910" t="s">
        <v>32</v>
      </c>
      <c r="I910">
        <v>923</v>
      </c>
      <c r="J910">
        <v>0</v>
      </c>
      <c r="K910">
        <v>1</v>
      </c>
      <c r="L910">
        <v>1</v>
      </c>
      <c r="M910">
        <v>0</v>
      </c>
      <c r="N910">
        <v>1</v>
      </c>
      <c r="O910" s="1">
        <v>43076</v>
      </c>
      <c r="P910" s="1">
        <v>43538</v>
      </c>
      <c r="Q910" s="1">
        <v>43936</v>
      </c>
      <c r="S910">
        <v>0</v>
      </c>
      <c r="T910">
        <v>0</v>
      </c>
      <c r="U910">
        <v>0</v>
      </c>
      <c r="V910">
        <v>0</v>
      </c>
      <c r="W910">
        <v>1</v>
      </c>
      <c r="X910">
        <v>1</v>
      </c>
      <c r="Y910">
        <v>1</v>
      </c>
      <c r="Z910">
        <v>0</v>
      </c>
      <c r="AA910" t="s">
        <v>39</v>
      </c>
    </row>
    <row r="911" spans="1:27" x14ac:dyDescent="0.25">
      <c r="A911" t="s">
        <v>2727</v>
      </c>
      <c r="C911" t="s">
        <v>2789</v>
      </c>
      <c r="D911" t="s">
        <v>2790</v>
      </c>
      <c r="E911" t="s">
        <v>2791</v>
      </c>
      <c r="F911" t="s">
        <v>31</v>
      </c>
      <c r="G911" t="s">
        <v>32</v>
      </c>
      <c r="H911" t="s">
        <v>32</v>
      </c>
      <c r="I911">
        <v>798</v>
      </c>
      <c r="J911">
        <v>0</v>
      </c>
      <c r="K911">
        <v>1</v>
      </c>
      <c r="L911">
        <v>1</v>
      </c>
      <c r="M911">
        <v>0</v>
      </c>
      <c r="N911">
        <v>1</v>
      </c>
      <c r="O911" s="1">
        <v>43160</v>
      </c>
      <c r="P911" s="1">
        <v>43243</v>
      </c>
      <c r="Q911" s="1">
        <v>43584</v>
      </c>
      <c r="S911">
        <v>1</v>
      </c>
      <c r="T911">
        <v>1</v>
      </c>
      <c r="U911">
        <v>1</v>
      </c>
      <c r="V911">
        <v>1</v>
      </c>
      <c r="W911">
        <v>0</v>
      </c>
      <c r="X911">
        <v>0</v>
      </c>
      <c r="Y911">
        <v>0</v>
      </c>
      <c r="Z911">
        <v>0</v>
      </c>
      <c r="AA911" t="s">
        <v>103</v>
      </c>
    </row>
    <row r="912" spans="1:27" x14ac:dyDescent="0.25">
      <c r="A912" t="s">
        <v>2727</v>
      </c>
      <c r="C912" t="s">
        <v>2792</v>
      </c>
      <c r="D912" t="s">
        <v>2793</v>
      </c>
      <c r="E912" t="s">
        <v>2794</v>
      </c>
      <c r="F912" t="s">
        <v>31</v>
      </c>
      <c r="G912" t="s">
        <v>32</v>
      </c>
      <c r="H912" t="s">
        <v>32</v>
      </c>
      <c r="I912">
        <v>3012</v>
      </c>
      <c r="J912">
        <v>0</v>
      </c>
      <c r="K912">
        <v>1</v>
      </c>
      <c r="L912">
        <v>1</v>
      </c>
      <c r="M912">
        <v>0</v>
      </c>
      <c r="N912">
        <v>1</v>
      </c>
      <c r="O912" s="1">
        <v>43172</v>
      </c>
      <c r="S912">
        <v>0</v>
      </c>
      <c r="T912">
        <v>0</v>
      </c>
      <c r="U912">
        <v>0</v>
      </c>
      <c r="V912">
        <v>0</v>
      </c>
      <c r="W912">
        <v>1</v>
      </c>
      <c r="X912">
        <v>1</v>
      </c>
      <c r="Y912">
        <v>0</v>
      </c>
      <c r="Z912">
        <v>1</v>
      </c>
      <c r="AA912" t="s">
        <v>33</v>
      </c>
    </row>
    <row r="913" spans="1:27" x14ac:dyDescent="0.25">
      <c r="A913" t="s">
        <v>2727</v>
      </c>
      <c r="C913" t="s">
        <v>2795</v>
      </c>
      <c r="D913" t="s">
        <v>2796</v>
      </c>
      <c r="E913" t="s">
        <v>2797</v>
      </c>
      <c r="F913" t="s">
        <v>31</v>
      </c>
      <c r="G913" t="s">
        <v>32</v>
      </c>
      <c r="H913" t="s">
        <v>32</v>
      </c>
      <c r="I913">
        <v>773</v>
      </c>
      <c r="J913">
        <v>0</v>
      </c>
      <c r="K913">
        <v>1</v>
      </c>
      <c r="L913">
        <v>1</v>
      </c>
      <c r="M913">
        <v>0</v>
      </c>
      <c r="N913">
        <v>1</v>
      </c>
      <c r="O913" s="1">
        <v>43209</v>
      </c>
      <c r="S913">
        <v>0</v>
      </c>
      <c r="T913">
        <v>0</v>
      </c>
      <c r="U913">
        <v>0</v>
      </c>
      <c r="V913">
        <v>0</v>
      </c>
      <c r="W913">
        <v>1</v>
      </c>
      <c r="X913">
        <v>1</v>
      </c>
      <c r="Y913">
        <v>0</v>
      </c>
      <c r="Z913">
        <v>1</v>
      </c>
      <c r="AA913" t="s">
        <v>33</v>
      </c>
    </row>
    <row r="914" spans="1:27" x14ac:dyDescent="0.25">
      <c r="A914" t="s">
        <v>2727</v>
      </c>
      <c r="C914" t="s">
        <v>2798</v>
      </c>
      <c r="D914" t="s">
        <v>2799</v>
      </c>
      <c r="E914" t="s">
        <v>2800</v>
      </c>
      <c r="F914" t="s">
        <v>598</v>
      </c>
      <c r="G914" t="s">
        <v>38</v>
      </c>
      <c r="H914" t="s">
        <v>32</v>
      </c>
      <c r="I914">
        <v>315</v>
      </c>
      <c r="J914">
        <v>0</v>
      </c>
      <c r="K914">
        <v>1</v>
      </c>
      <c r="L914">
        <v>1</v>
      </c>
      <c r="M914">
        <v>0</v>
      </c>
      <c r="N914">
        <v>1</v>
      </c>
      <c r="O914" s="1">
        <v>43209</v>
      </c>
      <c r="S914">
        <v>0</v>
      </c>
      <c r="T914">
        <v>0</v>
      </c>
      <c r="U914">
        <v>0</v>
      </c>
      <c r="V914">
        <v>0</v>
      </c>
      <c r="W914">
        <v>1</v>
      </c>
      <c r="X914">
        <v>1</v>
      </c>
      <c r="Y914">
        <v>0</v>
      </c>
      <c r="Z914">
        <v>1</v>
      </c>
      <c r="AA914" t="s">
        <v>33</v>
      </c>
    </row>
    <row r="915" spans="1:27" x14ac:dyDescent="0.25">
      <c r="A915" t="s">
        <v>2727</v>
      </c>
      <c r="C915" t="s">
        <v>2801</v>
      </c>
      <c r="D915" t="s">
        <v>2802</v>
      </c>
      <c r="E915" t="s">
        <v>2803</v>
      </c>
      <c r="F915" t="s">
        <v>31</v>
      </c>
      <c r="G915" t="s">
        <v>32</v>
      </c>
      <c r="H915" t="s">
        <v>32</v>
      </c>
      <c r="I915">
        <v>601</v>
      </c>
      <c r="J915">
        <v>0</v>
      </c>
      <c r="K915">
        <v>1</v>
      </c>
      <c r="L915">
        <v>1</v>
      </c>
      <c r="M915">
        <v>0</v>
      </c>
      <c r="N915">
        <v>1</v>
      </c>
      <c r="O915" s="1">
        <v>43236</v>
      </c>
      <c r="P915" s="1">
        <v>43348</v>
      </c>
      <c r="Q915" s="1">
        <v>43584</v>
      </c>
      <c r="S915">
        <v>1</v>
      </c>
      <c r="T915">
        <v>1</v>
      </c>
      <c r="U915">
        <v>1</v>
      </c>
      <c r="V915">
        <v>1</v>
      </c>
      <c r="W915">
        <v>0</v>
      </c>
      <c r="X915">
        <v>0</v>
      </c>
      <c r="Y915">
        <v>0</v>
      </c>
      <c r="Z915">
        <v>0</v>
      </c>
      <c r="AA915" t="s">
        <v>103</v>
      </c>
    </row>
    <row r="916" spans="1:27" x14ac:dyDescent="0.25">
      <c r="A916" t="s">
        <v>2727</v>
      </c>
      <c r="C916" t="s">
        <v>2804</v>
      </c>
      <c r="D916" t="s">
        <v>2805</v>
      </c>
      <c r="E916" t="s">
        <v>2274</v>
      </c>
      <c r="F916" t="s">
        <v>31</v>
      </c>
      <c r="G916" t="s">
        <v>32</v>
      </c>
      <c r="H916" t="s">
        <v>32</v>
      </c>
      <c r="I916">
        <v>522</v>
      </c>
      <c r="J916">
        <v>0</v>
      </c>
      <c r="K916">
        <v>1</v>
      </c>
      <c r="L916">
        <v>1</v>
      </c>
      <c r="M916">
        <v>0</v>
      </c>
      <c r="N916">
        <v>1</v>
      </c>
      <c r="O916" s="1">
        <v>43242</v>
      </c>
      <c r="P916" s="1">
        <v>43281</v>
      </c>
      <c r="Q916" s="1">
        <v>43584</v>
      </c>
      <c r="S916">
        <v>1</v>
      </c>
      <c r="T916">
        <v>1</v>
      </c>
      <c r="U916">
        <v>1</v>
      </c>
      <c r="V916">
        <v>1</v>
      </c>
      <c r="W916">
        <v>0</v>
      </c>
      <c r="X916">
        <v>0</v>
      </c>
      <c r="Y916">
        <v>0</v>
      </c>
      <c r="Z916">
        <v>0</v>
      </c>
      <c r="AA916" t="s">
        <v>103</v>
      </c>
    </row>
    <row r="917" spans="1:27" x14ac:dyDescent="0.25">
      <c r="A917" t="s">
        <v>2727</v>
      </c>
      <c r="C917" t="s">
        <v>2806</v>
      </c>
      <c r="D917" t="s">
        <v>2807</v>
      </c>
      <c r="E917" t="s">
        <v>2274</v>
      </c>
      <c r="F917" t="s">
        <v>31</v>
      </c>
      <c r="G917" t="s">
        <v>32</v>
      </c>
      <c r="H917" t="s">
        <v>32</v>
      </c>
      <c r="I917">
        <v>724</v>
      </c>
      <c r="J917">
        <v>0</v>
      </c>
      <c r="K917">
        <v>1</v>
      </c>
      <c r="L917">
        <v>1</v>
      </c>
      <c r="M917">
        <v>0</v>
      </c>
      <c r="N917">
        <v>1</v>
      </c>
      <c r="O917" s="1">
        <v>43242</v>
      </c>
      <c r="P917" s="1">
        <v>43584</v>
      </c>
      <c r="Q917" s="1">
        <v>43584</v>
      </c>
      <c r="S917">
        <v>1</v>
      </c>
      <c r="T917">
        <v>1</v>
      </c>
      <c r="U917">
        <v>1</v>
      </c>
      <c r="V917">
        <v>1</v>
      </c>
      <c r="W917">
        <v>0</v>
      </c>
      <c r="X917">
        <v>0</v>
      </c>
      <c r="Y917">
        <v>0</v>
      </c>
      <c r="Z917">
        <v>0</v>
      </c>
      <c r="AA917" t="s">
        <v>103</v>
      </c>
    </row>
    <row r="918" spans="1:27" x14ac:dyDescent="0.25">
      <c r="A918" t="s">
        <v>2727</v>
      </c>
      <c r="C918" t="s">
        <v>2808</v>
      </c>
      <c r="D918" t="s">
        <v>2809</v>
      </c>
      <c r="E918" t="s">
        <v>2810</v>
      </c>
      <c r="F918" t="s">
        <v>31</v>
      </c>
      <c r="G918" t="s">
        <v>32</v>
      </c>
      <c r="H918" t="s">
        <v>32</v>
      </c>
      <c r="I918">
        <v>2720</v>
      </c>
      <c r="J918">
        <v>0</v>
      </c>
      <c r="K918">
        <v>1</v>
      </c>
      <c r="L918">
        <v>1</v>
      </c>
      <c r="M918">
        <v>0</v>
      </c>
      <c r="N918">
        <v>1</v>
      </c>
      <c r="O918" s="1">
        <v>43259</v>
      </c>
      <c r="P918" s="1">
        <v>43696</v>
      </c>
      <c r="S918">
        <v>0</v>
      </c>
      <c r="T918">
        <v>0</v>
      </c>
      <c r="U918">
        <v>0</v>
      </c>
      <c r="V918">
        <v>0</v>
      </c>
      <c r="W918">
        <v>1</v>
      </c>
      <c r="X918">
        <v>1</v>
      </c>
      <c r="Y918">
        <v>1</v>
      </c>
      <c r="Z918">
        <v>0</v>
      </c>
      <c r="AA918" t="s">
        <v>39</v>
      </c>
    </row>
    <row r="919" spans="1:27" x14ac:dyDescent="0.25">
      <c r="A919" t="s">
        <v>2727</v>
      </c>
      <c r="C919" t="s">
        <v>2811</v>
      </c>
      <c r="D919" t="s">
        <v>2812</v>
      </c>
      <c r="E919" t="s">
        <v>2813</v>
      </c>
      <c r="F919" t="s">
        <v>31</v>
      </c>
      <c r="G919" t="s">
        <v>38</v>
      </c>
      <c r="H919" t="s">
        <v>32</v>
      </c>
      <c r="I919">
        <v>1362</v>
      </c>
      <c r="J919">
        <v>0</v>
      </c>
      <c r="K919">
        <v>1</v>
      </c>
      <c r="L919">
        <v>1</v>
      </c>
      <c r="M919">
        <v>0</v>
      </c>
      <c r="N919">
        <v>1</v>
      </c>
      <c r="O919" s="1">
        <v>43349</v>
      </c>
      <c r="S919">
        <v>0</v>
      </c>
      <c r="T919">
        <v>0</v>
      </c>
      <c r="U919">
        <v>0</v>
      </c>
      <c r="V919">
        <v>0</v>
      </c>
      <c r="W919">
        <v>1</v>
      </c>
      <c r="X919">
        <v>1</v>
      </c>
      <c r="Y919">
        <v>0</v>
      </c>
      <c r="Z919">
        <v>1</v>
      </c>
      <c r="AA919" t="s">
        <v>33</v>
      </c>
    </row>
    <row r="920" spans="1:27" x14ac:dyDescent="0.25">
      <c r="A920" t="s">
        <v>2727</v>
      </c>
      <c r="C920" t="s">
        <v>2814</v>
      </c>
      <c r="D920" t="s">
        <v>2815</v>
      </c>
      <c r="E920" t="s">
        <v>2816</v>
      </c>
      <c r="F920" t="s">
        <v>31</v>
      </c>
      <c r="G920" t="s">
        <v>32</v>
      </c>
      <c r="H920" t="s">
        <v>32</v>
      </c>
      <c r="I920">
        <v>680</v>
      </c>
      <c r="J920">
        <v>0</v>
      </c>
      <c r="K920">
        <v>1</v>
      </c>
      <c r="L920">
        <v>1</v>
      </c>
      <c r="M920">
        <v>0</v>
      </c>
      <c r="N920">
        <v>1</v>
      </c>
      <c r="O920" s="1">
        <v>43357</v>
      </c>
      <c r="S920">
        <v>0</v>
      </c>
      <c r="T920">
        <v>0</v>
      </c>
      <c r="U920">
        <v>0</v>
      </c>
      <c r="V920">
        <v>0</v>
      </c>
      <c r="W920">
        <v>1</v>
      </c>
      <c r="X920">
        <v>1</v>
      </c>
      <c r="Y920">
        <v>0</v>
      </c>
      <c r="Z920">
        <v>1</v>
      </c>
      <c r="AA920" t="s">
        <v>33</v>
      </c>
    </row>
    <row r="921" spans="1:27" x14ac:dyDescent="0.25">
      <c r="A921" t="s">
        <v>2727</v>
      </c>
      <c r="C921" t="s">
        <v>2817</v>
      </c>
      <c r="D921" t="s">
        <v>2818</v>
      </c>
      <c r="E921" t="s">
        <v>2783</v>
      </c>
      <c r="F921" t="s">
        <v>31</v>
      </c>
      <c r="G921" t="s">
        <v>32</v>
      </c>
      <c r="H921" t="s">
        <v>32</v>
      </c>
      <c r="I921">
        <v>797</v>
      </c>
      <c r="J921">
        <v>0</v>
      </c>
      <c r="K921">
        <v>1</v>
      </c>
      <c r="L921">
        <v>1</v>
      </c>
      <c r="M921">
        <v>0</v>
      </c>
      <c r="N921">
        <v>1</v>
      </c>
      <c r="O921" s="1">
        <v>43360</v>
      </c>
      <c r="S921">
        <v>0</v>
      </c>
      <c r="T921">
        <v>0</v>
      </c>
      <c r="U921">
        <v>0</v>
      </c>
      <c r="V921">
        <v>0</v>
      </c>
      <c r="W921">
        <v>1</v>
      </c>
      <c r="X921">
        <v>1</v>
      </c>
      <c r="Y921">
        <v>0</v>
      </c>
      <c r="Z921">
        <v>1</v>
      </c>
      <c r="AA921" t="s">
        <v>33</v>
      </c>
    </row>
    <row r="922" spans="1:27" x14ac:dyDescent="0.25">
      <c r="A922" t="s">
        <v>2727</v>
      </c>
      <c r="C922" t="s">
        <v>2819</v>
      </c>
      <c r="D922" t="s">
        <v>2820</v>
      </c>
      <c r="E922" t="s">
        <v>2449</v>
      </c>
      <c r="F922" t="s">
        <v>31</v>
      </c>
      <c r="G922" t="s">
        <v>32</v>
      </c>
      <c r="H922" t="s">
        <v>32</v>
      </c>
      <c r="I922">
        <v>535</v>
      </c>
      <c r="J922">
        <v>0</v>
      </c>
      <c r="K922">
        <v>1</v>
      </c>
      <c r="L922">
        <v>1</v>
      </c>
      <c r="M922">
        <v>0</v>
      </c>
      <c r="N922">
        <v>1</v>
      </c>
      <c r="O922" s="1">
        <v>43364</v>
      </c>
      <c r="S922">
        <v>0</v>
      </c>
      <c r="T922">
        <v>0</v>
      </c>
      <c r="U922">
        <v>0</v>
      </c>
      <c r="V922">
        <v>0</v>
      </c>
      <c r="W922">
        <v>1</v>
      </c>
      <c r="X922">
        <v>1</v>
      </c>
      <c r="Y922">
        <v>0</v>
      </c>
      <c r="Z922">
        <v>1</v>
      </c>
      <c r="AA922" t="s">
        <v>33</v>
      </c>
    </row>
    <row r="923" spans="1:27" x14ac:dyDescent="0.25">
      <c r="A923" t="s">
        <v>2727</v>
      </c>
      <c r="C923" t="s">
        <v>2821</v>
      </c>
      <c r="D923" t="s">
        <v>2822</v>
      </c>
      <c r="E923" t="s">
        <v>2823</v>
      </c>
      <c r="F923" t="s">
        <v>31</v>
      </c>
      <c r="G923" t="s">
        <v>32</v>
      </c>
      <c r="H923" t="s">
        <v>32</v>
      </c>
      <c r="I923">
        <v>543</v>
      </c>
      <c r="J923">
        <v>0</v>
      </c>
      <c r="K923">
        <v>1</v>
      </c>
      <c r="L923">
        <v>1</v>
      </c>
      <c r="M923">
        <v>0</v>
      </c>
      <c r="N923">
        <v>1</v>
      </c>
      <c r="O923" s="1">
        <v>43384</v>
      </c>
      <c r="S923">
        <v>0</v>
      </c>
      <c r="T923">
        <v>0</v>
      </c>
      <c r="U923">
        <v>0</v>
      </c>
      <c r="V923">
        <v>0</v>
      </c>
      <c r="W923">
        <v>1</v>
      </c>
      <c r="X923">
        <v>1</v>
      </c>
      <c r="Y923">
        <v>0</v>
      </c>
      <c r="Z923">
        <v>1</v>
      </c>
      <c r="AA923" t="s">
        <v>33</v>
      </c>
    </row>
    <row r="924" spans="1:27" x14ac:dyDescent="0.25">
      <c r="A924" t="s">
        <v>2727</v>
      </c>
      <c r="C924" t="s">
        <v>2824</v>
      </c>
      <c r="D924" t="s">
        <v>2825</v>
      </c>
      <c r="E924" t="s">
        <v>2826</v>
      </c>
      <c r="F924" t="s">
        <v>85</v>
      </c>
      <c r="G924" t="s">
        <v>38</v>
      </c>
      <c r="H924" t="s">
        <v>32</v>
      </c>
      <c r="I924">
        <v>2513</v>
      </c>
      <c r="J924">
        <v>0</v>
      </c>
      <c r="K924">
        <v>1</v>
      </c>
      <c r="L924">
        <v>1</v>
      </c>
      <c r="M924">
        <v>1</v>
      </c>
      <c r="N924">
        <v>0</v>
      </c>
      <c r="O924" s="1">
        <v>43474</v>
      </c>
      <c r="S924">
        <v>0</v>
      </c>
      <c r="T924">
        <v>0</v>
      </c>
      <c r="U924">
        <v>0</v>
      </c>
      <c r="V924">
        <v>0</v>
      </c>
      <c r="W924">
        <v>1</v>
      </c>
      <c r="X924">
        <v>0</v>
      </c>
      <c r="Y924">
        <v>0</v>
      </c>
      <c r="Z924">
        <v>1</v>
      </c>
      <c r="AA924" t="s">
        <v>33</v>
      </c>
    </row>
    <row r="925" spans="1:27" x14ac:dyDescent="0.25">
      <c r="A925" t="s">
        <v>2727</v>
      </c>
      <c r="C925" t="s">
        <v>2827</v>
      </c>
      <c r="D925" t="s">
        <v>2828</v>
      </c>
      <c r="E925" t="s">
        <v>2829</v>
      </c>
      <c r="F925" t="s">
        <v>85</v>
      </c>
      <c r="G925" t="s">
        <v>38</v>
      </c>
      <c r="H925" t="s">
        <v>32</v>
      </c>
      <c r="I925">
        <v>401</v>
      </c>
      <c r="J925">
        <v>0</v>
      </c>
      <c r="K925">
        <v>1</v>
      </c>
      <c r="L925">
        <v>1</v>
      </c>
      <c r="M925">
        <v>0</v>
      </c>
      <c r="N925">
        <v>1</v>
      </c>
      <c r="O925" s="1">
        <v>43504</v>
      </c>
      <c r="S925">
        <v>0</v>
      </c>
      <c r="T925">
        <v>0</v>
      </c>
      <c r="U925">
        <v>0</v>
      </c>
      <c r="V925">
        <v>0</v>
      </c>
      <c r="W925">
        <v>1</v>
      </c>
      <c r="X925">
        <v>1</v>
      </c>
      <c r="Y925">
        <v>0</v>
      </c>
      <c r="Z925">
        <v>1</v>
      </c>
      <c r="AA925" t="s">
        <v>33</v>
      </c>
    </row>
    <row r="926" spans="1:27" x14ac:dyDescent="0.25">
      <c r="A926" t="s">
        <v>2727</v>
      </c>
      <c r="C926" t="s">
        <v>2830</v>
      </c>
      <c r="D926" t="s">
        <v>2831</v>
      </c>
      <c r="E926" t="s">
        <v>1585</v>
      </c>
      <c r="F926" t="s">
        <v>31</v>
      </c>
      <c r="G926" t="s">
        <v>32</v>
      </c>
      <c r="H926" t="s">
        <v>32</v>
      </c>
      <c r="I926">
        <v>769</v>
      </c>
      <c r="J926">
        <v>0</v>
      </c>
      <c r="K926">
        <v>1</v>
      </c>
      <c r="L926">
        <v>1</v>
      </c>
      <c r="M926">
        <v>0</v>
      </c>
      <c r="N926">
        <v>1</v>
      </c>
      <c r="O926" s="1">
        <v>43564</v>
      </c>
      <c r="P926" s="1">
        <v>43584</v>
      </c>
      <c r="Q926" s="1">
        <v>43584</v>
      </c>
      <c r="S926">
        <v>1</v>
      </c>
      <c r="T926">
        <v>1</v>
      </c>
      <c r="U926">
        <v>1</v>
      </c>
      <c r="V926">
        <v>1</v>
      </c>
      <c r="W926">
        <v>0</v>
      </c>
      <c r="X926">
        <v>0</v>
      </c>
      <c r="Y926">
        <v>0</v>
      </c>
      <c r="Z926">
        <v>0</v>
      </c>
      <c r="AA926" t="s">
        <v>103</v>
      </c>
    </row>
    <row r="927" spans="1:27" x14ac:dyDescent="0.25">
      <c r="A927" t="s">
        <v>2727</v>
      </c>
      <c r="C927" t="s">
        <v>2832</v>
      </c>
      <c r="D927" t="s">
        <v>2833</v>
      </c>
      <c r="E927" t="s">
        <v>2834</v>
      </c>
      <c r="F927" t="s">
        <v>31</v>
      </c>
      <c r="G927" t="s">
        <v>38</v>
      </c>
      <c r="H927" t="s">
        <v>32</v>
      </c>
      <c r="I927">
        <v>274</v>
      </c>
      <c r="J927">
        <v>0</v>
      </c>
      <c r="K927">
        <v>1</v>
      </c>
      <c r="L927">
        <v>1</v>
      </c>
      <c r="M927">
        <v>0</v>
      </c>
      <c r="N927">
        <v>1</v>
      </c>
      <c r="O927" s="1">
        <v>43573</v>
      </c>
      <c r="S927">
        <v>0</v>
      </c>
      <c r="T927">
        <v>0</v>
      </c>
      <c r="U927">
        <v>0</v>
      </c>
      <c r="V927">
        <v>0</v>
      </c>
      <c r="W927">
        <v>1</v>
      </c>
      <c r="X927">
        <v>1</v>
      </c>
      <c r="Y927">
        <v>0</v>
      </c>
      <c r="Z927">
        <v>1</v>
      </c>
      <c r="AA927" t="s">
        <v>33</v>
      </c>
    </row>
    <row r="928" spans="1:27" x14ac:dyDescent="0.25">
      <c r="A928" t="s">
        <v>2727</v>
      </c>
      <c r="C928" t="s">
        <v>2835</v>
      </c>
      <c r="D928" t="s">
        <v>2836</v>
      </c>
      <c r="E928" t="s">
        <v>2837</v>
      </c>
      <c r="F928" t="s">
        <v>31</v>
      </c>
      <c r="G928" t="s">
        <v>32</v>
      </c>
      <c r="H928" t="s">
        <v>32</v>
      </c>
      <c r="I928">
        <v>604</v>
      </c>
      <c r="J928">
        <v>0</v>
      </c>
      <c r="K928">
        <v>1</v>
      </c>
      <c r="L928">
        <v>1</v>
      </c>
      <c r="M928">
        <v>0</v>
      </c>
      <c r="N928">
        <v>1</v>
      </c>
      <c r="O928" s="1">
        <v>43588</v>
      </c>
      <c r="S928">
        <v>0</v>
      </c>
      <c r="T928">
        <v>0</v>
      </c>
      <c r="U928">
        <v>0</v>
      </c>
      <c r="V928">
        <v>0</v>
      </c>
      <c r="W928">
        <v>1</v>
      </c>
      <c r="X928">
        <v>1</v>
      </c>
      <c r="Y928">
        <v>0</v>
      </c>
      <c r="Z928">
        <v>1</v>
      </c>
      <c r="AA928" t="s">
        <v>33</v>
      </c>
    </row>
    <row r="929" spans="1:27" x14ac:dyDescent="0.25">
      <c r="A929" t="s">
        <v>2727</v>
      </c>
      <c r="C929" t="s">
        <v>2838</v>
      </c>
      <c r="D929" t="s">
        <v>2839</v>
      </c>
      <c r="E929" t="s">
        <v>2274</v>
      </c>
      <c r="F929" t="s">
        <v>31</v>
      </c>
      <c r="G929" t="s">
        <v>32</v>
      </c>
      <c r="H929" t="s">
        <v>32</v>
      </c>
      <c r="I929">
        <v>563</v>
      </c>
      <c r="J929">
        <v>0</v>
      </c>
      <c r="K929">
        <v>1</v>
      </c>
      <c r="L929">
        <v>1</v>
      </c>
      <c r="M929">
        <v>0</v>
      </c>
      <c r="N929">
        <v>1</v>
      </c>
      <c r="O929" s="1">
        <v>43594</v>
      </c>
      <c r="S929">
        <v>0</v>
      </c>
      <c r="T929">
        <v>0</v>
      </c>
      <c r="U929">
        <v>0</v>
      </c>
      <c r="V929">
        <v>0</v>
      </c>
      <c r="W929">
        <v>1</v>
      </c>
      <c r="X929">
        <v>1</v>
      </c>
      <c r="Y929">
        <v>0</v>
      </c>
      <c r="Z929">
        <v>1</v>
      </c>
      <c r="AA929" t="s">
        <v>33</v>
      </c>
    </row>
    <row r="930" spans="1:27" x14ac:dyDescent="0.25">
      <c r="A930" t="s">
        <v>2727</v>
      </c>
      <c r="C930" t="s">
        <v>2840</v>
      </c>
      <c r="D930" t="s">
        <v>2841</v>
      </c>
      <c r="E930" t="s">
        <v>2842</v>
      </c>
      <c r="F930" t="s">
        <v>31</v>
      </c>
      <c r="G930" t="s">
        <v>32</v>
      </c>
      <c r="H930" t="s">
        <v>32</v>
      </c>
      <c r="I930">
        <v>0</v>
      </c>
      <c r="J930">
        <v>0</v>
      </c>
      <c r="K930">
        <v>1</v>
      </c>
      <c r="L930">
        <v>1</v>
      </c>
      <c r="M930">
        <v>0</v>
      </c>
      <c r="N930">
        <v>1</v>
      </c>
      <c r="O930" s="1">
        <v>43626</v>
      </c>
      <c r="S930">
        <v>0</v>
      </c>
      <c r="T930">
        <v>0</v>
      </c>
      <c r="U930">
        <v>0</v>
      </c>
      <c r="V930">
        <v>0</v>
      </c>
      <c r="W930">
        <v>1</v>
      </c>
      <c r="X930">
        <v>1</v>
      </c>
      <c r="Y930">
        <v>0</v>
      </c>
      <c r="Z930">
        <v>1</v>
      </c>
      <c r="AA930" t="s">
        <v>33</v>
      </c>
    </row>
    <row r="931" spans="1:27" x14ac:dyDescent="0.25">
      <c r="A931" t="s">
        <v>2727</v>
      </c>
      <c r="C931" t="s">
        <v>2843</v>
      </c>
      <c r="D931" t="s">
        <v>2844</v>
      </c>
      <c r="E931" t="s">
        <v>2845</v>
      </c>
      <c r="F931" t="s">
        <v>31</v>
      </c>
      <c r="G931" t="s">
        <v>38</v>
      </c>
      <c r="H931" t="s">
        <v>32</v>
      </c>
      <c r="I931">
        <v>1196</v>
      </c>
      <c r="J931">
        <v>0</v>
      </c>
      <c r="K931">
        <v>1</v>
      </c>
      <c r="L931">
        <v>1</v>
      </c>
      <c r="M931">
        <v>0</v>
      </c>
      <c r="N931">
        <v>1</v>
      </c>
      <c r="O931" s="1">
        <v>43633</v>
      </c>
      <c r="S931">
        <v>0</v>
      </c>
      <c r="T931">
        <v>0</v>
      </c>
      <c r="U931">
        <v>0</v>
      </c>
      <c r="V931">
        <v>0</v>
      </c>
      <c r="W931">
        <v>1</v>
      </c>
      <c r="X931">
        <v>1</v>
      </c>
      <c r="Y931">
        <v>0</v>
      </c>
      <c r="Z931">
        <v>1</v>
      </c>
      <c r="AA931" t="s">
        <v>33</v>
      </c>
    </row>
    <row r="932" spans="1:27" x14ac:dyDescent="0.25">
      <c r="A932" t="s">
        <v>2727</v>
      </c>
      <c r="C932" t="s">
        <v>2846</v>
      </c>
      <c r="D932" t="s">
        <v>2847</v>
      </c>
      <c r="E932" t="s">
        <v>2848</v>
      </c>
      <c r="F932" t="s">
        <v>31</v>
      </c>
      <c r="G932" t="s">
        <v>32</v>
      </c>
      <c r="H932" t="s">
        <v>32</v>
      </c>
      <c r="I932">
        <v>1137</v>
      </c>
      <c r="J932">
        <v>0</v>
      </c>
      <c r="K932">
        <v>2</v>
      </c>
      <c r="L932">
        <v>2</v>
      </c>
      <c r="M932">
        <v>0</v>
      </c>
      <c r="N932">
        <v>2</v>
      </c>
      <c r="O932" s="1">
        <v>43635</v>
      </c>
      <c r="S932">
        <v>0</v>
      </c>
      <c r="T932">
        <v>0</v>
      </c>
      <c r="U932">
        <v>0</v>
      </c>
      <c r="V932">
        <v>0</v>
      </c>
      <c r="W932">
        <v>2</v>
      </c>
      <c r="X932">
        <v>2</v>
      </c>
      <c r="Y932">
        <v>0</v>
      </c>
      <c r="Z932">
        <v>2</v>
      </c>
      <c r="AA932" t="s">
        <v>33</v>
      </c>
    </row>
    <row r="933" spans="1:27" x14ac:dyDescent="0.25">
      <c r="A933" t="s">
        <v>2727</v>
      </c>
      <c r="C933" t="s">
        <v>2849</v>
      </c>
      <c r="D933" t="s">
        <v>2850</v>
      </c>
      <c r="E933" t="s">
        <v>2851</v>
      </c>
      <c r="F933" t="s">
        <v>31</v>
      </c>
      <c r="G933" t="s">
        <v>38</v>
      </c>
      <c r="H933" t="s">
        <v>32</v>
      </c>
      <c r="I933">
        <v>1160</v>
      </c>
      <c r="J933">
        <v>0</v>
      </c>
      <c r="K933">
        <v>1</v>
      </c>
      <c r="L933">
        <v>1</v>
      </c>
      <c r="M933">
        <v>1</v>
      </c>
      <c r="N933">
        <v>0</v>
      </c>
      <c r="O933" s="1">
        <v>43642</v>
      </c>
      <c r="P933" s="1">
        <v>43699</v>
      </c>
      <c r="S933">
        <v>0</v>
      </c>
      <c r="T933">
        <v>0</v>
      </c>
      <c r="U933">
        <v>0</v>
      </c>
      <c r="V933">
        <v>0</v>
      </c>
      <c r="W933">
        <v>1</v>
      </c>
      <c r="X933">
        <v>0</v>
      </c>
      <c r="Y933">
        <v>1</v>
      </c>
      <c r="Z933">
        <v>0</v>
      </c>
      <c r="AA933" t="s">
        <v>39</v>
      </c>
    </row>
    <row r="934" spans="1:27" x14ac:dyDescent="0.25">
      <c r="A934" t="s">
        <v>2727</v>
      </c>
      <c r="C934" t="s">
        <v>2852</v>
      </c>
      <c r="D934" t="s">
        <v>2853</v>
      </c>
      <c r="E934" t="s">
        <v>2854</v>
      </c>
      <c r="F934" t="s">
        <v>31</v>
      </c>
      <c r="G934" t="s">
        <v>32</v>
      </c>
      <c r="H934" t="s">
        <v>32</v>
      </c>
      <c r="I934">
        <v>535</v>
      </c>
      <c r="J934">
        <v>0</v>
      </c>
      <c r="K934">
        <v>1</v>
      </c>
      <c r="L934">
        <v>1</v>
      </c>
      <c r="M934">
        <v>0</v>
      </c>
      <c r="N934">
        <v>1</v>
      </c>
      <c r="O934" s="1">
        <v>43692</v>
      </c>
      <c r="P934" s="1">
        <v>43745</v>
      </c>
      <c r="S934">
        <v>0</v>
      </c>
      <c r="T934">
        <v>0</v>
      </c>
      <c r="U934">
        <v>0</v>
      </c>
      <c r="V934">
        <v>0</v>
      </c>
      <c r="W934">
        <v>1</v>
      </c>
      <c r="X934">
        <v>1</v>
      </c>
      <c r="Y934">
        <v>1</v>
      </c>
      <c r="Z934">
        <v>0</v>
      </c>
      <c r="AA934" t="s">
        <v>39</v>
      </c>
    </row>
    <row r="935" spans="1:27" x14ac:dyDescent="0.25">
      <c r="A935" t="s">
        <v>2727</v>
      </c>
      <c r="C935" t="s">
        <v>2855</v>
      </c>
      <c r="D935" t="s">
        <v>2856</v>
      </c>
      <c r="E935" t="s">
        <v>2857</v>
      </c>
      <c r="F935" t="s">
        <v>31</v>
      </c>
      <c r="G935" t="s">
        <v>32</v>
      </c>
      <c r="H935" t="s">
        <v>32</v>
      </c>
      <c r="I935">
        <v>3311</v>
      </c>
      <c r="J935">
        <v>0</v>
      </c>
      <c r="K935">
        <v>5</v>
      </c>
      <c r="L935">
        <v>5</v>
      </c>
      <c r="M935">
        <v>0</v>
      </c>
      <c r="N935">
        <v>5</v>
      </c>
      <c r="O935" s="1">
        <v>43697</v>
      </c>
      <c r="S935">
        <v>0</v>
      </c>
      <c r="T935">
        <v>0</v>
      </c>
      <c r="U935">
        <v>0</v>
      </c>
      <c r="V935">
        <v>0</v>
      </c>
      <c r="W935">
        <v>5</v>
      </c>
      <c r="X935">
        <v>5</v>
      </c>
      <c r="Y935">
        <v>0</v>
      </c>
      <c r="Z935">
        <v>5</v>
      </c>
      <c r="AA935" t="s">
        <v>33</v>
      </c>
    </row>
    <row r="936" spans="1:27" x14ac:dyDescent="0.25">
      <c r="A936" t="s">
        <v>2727</v>
      </c>
      <c r="C936" t="s">
        <v>2858</v>
      </c>
      <c r="D936" t="s">
        <v>2859</v>
      </c>
      <c r="E936" t="s">
        <v>1869</v>
      </c>
      <c r="F936" t="s">
        <v>31</v>
      </c>
      <c r="G936" t="s">
        <v>32</v>
      </c>
      <c r="H936" t="s">
        <v>32</v>
      </c>
      <c r="I936">
        <v>548</v>
      </c>
      <c r="J936">
        <v>0</v>
      </c>
      <c r="K936">
        <v>1</v>
      </c>
      <c r="L936">
        <v>1</v>
      </c>
      <c r="M936">
        <v>0</v>
      </c>
      <c r="N936">
        <v>1</v>
      </c>
      <c r="O936" s="1">
        <v>43755</v>
      </c>
      <c r="P936" s="1">
        <v>43875</v>
      </c>
      <c r="S936">
        <v>0</v>
      </c>
      <c r="T936">
        <v>0</v>
      </c>
      <c r="U936">
        <v>0</v>
      </c>
      <c r="V936">
        <v>0</v>
      </c>
      <c r="W936">
        <v>1</v>
      </c>
      <c r="X936">
        <v>1</v>
      </c>
      <c r="Y936">
        <v>1</v>
      </c>
      <c r="Z936">
        <v>0</v>
      </c>
      <c r="AA936" t="s">
        <v>39</v>
      </c>
    </row>
    <row r="937" spans="1:27" x14ac:dyDescent="0.25">
      <c r="A937" t="s">
        <v>2727</v>
      </c>
      <c r="C937" t="s">
        <v>2860</v>
      </c>
      <c r="D937" t="s">
        <v>2861</v>
      </c>
      <c r="E937" t="s">
        <v>2862</v>
      </c>
      <c r="F937" t="s">
        <v>31</v>
      </c>
      <c r="G937" t="s">
        <v>32</v>
      </c>
      <c r="H937" t="s">
        <v>32</v>
      </c>
      <c r="I937">
        <v>535</v>
      </c>
      <c r="J937">
        <v>0</v>
      </c>
      <c r="K937">
        <v>1</v>
      </c>
      <c r="L937">
        <v>1</v>
      </c>
      <c r="M937">
        <v>0</v>
      </c>
      <c r="N937">
        <v>1</v>
      </c>
      <c r="O937" s="1">
        <v>43768</v>
      </c>
      <c r="S937">
        <v>0</v>
      </c>
      <c r="T937">
        <v>0</v>
      </c>
      <c r="U937">
        <v>0</v>
      </c>
      <c r="V937">
        <v>0</v>
      </c>
      <c r="W937">
        <v>1</v>
      </c>
      <c r="X937">
        <v>1</v>
      </c>
      <c r="Y937">
        <v>0</v>
      </c>
      <c r="Z937">
        <v>1</v>
      </c>
      <c r="AA937" t="s">
        <v>33</v>
      </c>
    </row>
    <row r="938" spans="1:27" x14ac:dyDescent="0.25">
      <c r="A938" t="s">
        <v>2727</v>
      </c>
      <c r="C938" t="s">
        <v>2863</v>
      </c>
      <c r="D938" t="s">
        <v>2864</v>
      </c>
      <c r="E938" t="s">
        <v>2865</v>
      </c>
      <c r="F938" t="s">
        <v>31</v>
      </c>
      <c r="G938" t="s">
        <v>32</v>
      </c>
      <c r="H938" t="s">
        <v>32</v>
      </c>
      <c r="I938">
        <v>582</v>
      </c>
      <c r="J938">
        <v>0</v>
      </c>
      <c r="K938">
        <v>1</v>
      </c>
      <c r="L938">
        <v>1</v>
      </c>
      <c r="M938">
        <v>0</v>
      </c>
      <c r="N938">
        <v>1</v>
      </c>
      <c r="O938" s="1">
        <v>43769</v>
      </c>
      <c r="S938">
        <v>0</v>
      </c>
      <c r="T938">
        <v>0</v>
      </c>
      <c r="U938">
        <v>0</v>
      </c>
      <c r="V938">
        <v>0</v>
      </c>
      <c r="W938">
        <v>1</v>
      </c>
      <c r="X938">
        <v>1</v>
      </c>
      <c r="Y938">
        <v>0</v>
      </c>
      <c r="Z938">
        <v>1</v>
      </c>
      <c r="AA938" t="s">
        <v>33</v>
      </c>
    </row>
    <row r="939" spans="1:27" x14ac:dyDescent="0.25">
      <c r="A939" t="s">
        <v>2727</v>
      </c>
      <c r="C939" t="s">
        <v>2866</v>
      </c>
      <c r="D939" t="s">
        <v>2867</v>
      </c>
      <c r="E939" t="s">
        <v>2868</v>
      </c>
      <c r="F939" t="s">
        <v>31</v>
      </c>
      <c r="G939" t="s">
        <v>38</v>
      </c>
      <c r="H939" t="s">
        <v>32</v>
      </c>
      <c r="I939">
        <v>666</v>
      </c>
      <c r="J939">
        <v>0</v>
      </c>
      <c r="K939">
        <v>2</v>
      </c>
      <c r="L939">
        <v>2</v>
      </c>
      <c r="M939">
        <v>0</v>
      </c>
      <c r="N939">
        <v>2</v>
      </c>
      <c r="O939" s="1">
        <v>43818</v>
      </c>
      <c r="S939">
        <v>0</v>
      </c>
      <c r="T939">
        <v>0</v>
      </c>
      <c r="U939">
        <v>0</v>
      </c>
      <c r="V939">
        <v>0</v>
      </c>
      <c r="W939">
        <v>2</v>
      </c>
      <c r="X939">
        <v>2</v>
      </c>
      <c r="Y939">
        <v>0</v>
      </c>
      <c r="Z939">
        <v>2</v>
      </c>
      <c r="AA939" t="s">
        <v>33</v>
      </c>
    </row>
    <row r="940" spans="1:27" x14ac:dyDescent="0.25">
      <c r="A940" t="s">
        <v>2727</v>
      </c>
      <c r="C940" t="s">
        <v>2869</v>
      </c>
      <c r="D940" t="s">
        <v>2870</v>
      </c>
      <c r="E940" t="s">
        <v>2871</v>
      </c>
      <c r="F940" t="s">
        <v>31</v>
      </c>
      <c r="G940" t="s">
        <v>32</v>
      </c>
      <c r="H940" t="s">
        <v>32</v>
      </c>
      <c r="I940">
        <v>2332</v>
      </c>
      <c r="J940">
        <v>0</v>
      </c>
      <c r="K940">
        <v>2</v>
      </c>
      <c r="L940">
        <v>2</v>
      </c>
      <c r="M940">
        <v>0</v>
      </c>
      <c r="N940">
        <v>2</v>
      </c>
      <c r="O940" s="1">
        <v>43819</v>
      </c>
      <c r="S940">
        <v>0</v>
      </c>
      <c r="T940">
        <v>0</v>
      </c>
      <c r="U940">
        <v>0</v>
      </c>
      <c r="V940">
        <v>0</v>
      </c>
      <c r="W940">
        <v>2</v>
      </c>
      <c r="X940">
        <v>2</v>
      </c>
      <c r="Y940">
        <v>0</v>
      </c>
      <c r="Z940">
        <v>2</v>
      </c>
      <c r="AA940" t="s">
        <v>33</v>
      </c>
    </row>
    <row r="941" spans="1:27" x14ac:dyDescent="0.25">
      <c r="A941" t="s">
        <v>2727</v>
      </c>
      <c r="C941" t="s">
        <v>2872</v>
      </c>
      <c r="D941" t="s">
        <v>2873</v>
      </c>
      <c r="E941" t="s">
        <v>2874</v>
      </c>
      <c r="F941" t="s">
        <v>31</v>
      </c>
      <c r="G941" t="s">
        <v>32</v>
      </c>
      <c r="H941" t="s">
        <v>32</v>
      </c>
      <c r="I941">
        <v>587</v>
      </c>
      <c r="J941">
        <v>0</v>
      </c>
      <c r="K941">
        <v>1</v>
      </c>
      <c r="L941">
        <v>1</v>
      </c>
      <c r="M941">
        <v>0</v>
      </c>
      <c r="N941">
        <v>1</v>
      </c>
      <c r="O941" s="1">
        <v>43850</v>
      </c>
      <c r="P941" s="1">
        <v>43735</v>
      </c>
      <c r="S941">
        <v>0</v>
      </c>
      <c r="T941">
        <v>0</v>
      </c>
      <c r="U941">
        <v>0</v>
      </c>
      <c r="V941">
        <v>0</v>
      </c>
      <c r="W941">
        <v>1</v>
      </c>
      <c r="X941">
        <v>1</v>
      </c>
      <c r="Y941">
        <v>1</v>
      </c>
      <c r="Z941">
        <v>0</v>
      </c>
      <c r="AA941" t="s">
        <v>39</v>
      </c>
    </row>
    <row r="942" spans="1:27" x14ac:dyDescent="0.25">
      <c r="A942" t="s">
        <v>2875</v>
      </c>
      <c r="B942">
        <v>3</v>
      </c>
      <c r="C942" t="s">
        <v>2876</v>
      </c>
      <c r="D942" t="s">
        <v>2877</v>
      </c>
      <c r="E942" t="s">
        <v>2878</v>
      </c>
      <c r="F942" t="s">
        <v>31</v>
      </c>
      <c r="G942" t="s">
        <v>38</v>
      </c>
      <c r="H942" t="s">
        <v>32</v>
      </c>
      <c r="I942">
        <v>0.15</v>
      </c>
      <c r="J942">
        <v>0</v>
      </c>
      <c r="K942">
        <v>3</v>
      </c>
      <c r="L942">
        <v>3</v>
      </c>
      <c r="M942">
        <v>1</v>
      </c>
      <c r="N942">
        <v>2</v>
      </c>
      <c r="O942" s="1">
        <v>42188</v>
      </c>
      <c r="P942" s="1">
        <v>42737</v>
      </c>
      <c r="S942">
        <v>0</v>
      </c>
      <c r="T942">
        <v>0</v>
      </c>
      <c r="U942">
        <v>0</v>
      </c>
      <c r="V942">
        <v>0</v>
      </c>
      <c r="W942">
        <v>3</v>
      </c>
      <c r="X942">
        <v>2</v>
      </c>
      <c r="Y942">
        <v>3</v>
      </c>
      <c r="Z942">
        <v>0</v>
      </c>
      <c r="AA942" t="s">
        <v>39</v>
      </c>
    </row>
    <row r="943" spans="1:27" x14ac:dyDescent="0.25">
      <c r="A943" t="s">
        <v>2875</v>
      </c>
      <c r="B943">
        <v>18</v>
      </c>
      <c r="C943" t="s">
        <v>2879</v>
      </c>
      <c r="D943" t="s">
        <v>2880</v>
      </c>
      <c r="E943" t="s">
        <v>2881</v>
      </c>
      <c r="F943" t="s">
        <v>31</v>
      </c>
      <c r="G943" t="s">
        <v>38</v>
      </c>
      <c r="H943" t="s">
        <v>32</v>
      </c>
      <c r="I943">
        <v>0</v>
      </c>
      <c r="J943">
        <v>0</v>
      </c>
      <c r="K943">
        <v>1</v>
      </c>
      <c r="L943">
        <v>1</v>
      </c>
      <c r="M943">
        <v>0</v>
      </c>
      <c r="N943">
        <v>1</v>
      </c>
      <c r="O943" s="1">
        <v>40262</v>
      </c>
      <c r="P943" s="1">
        <v>41781</v>
      </c>
      <c r="S943">
        <v>0</v>
      </c>
      <c r="T943">
        <v>0</v>
      </c>
      <c r="U943">
        <v>0</v>
      </c>
      <c r="V943">
        <v>0</v>
      </c>
      <c r="W943">
        <v>1</v>
      </c>
      <c r="X943">
        <v>1</v>
      </c>
      <c r="Y943">
        <v>1</v>
      </c>
      <c r="Z943">
        <v>0</v>
      </c>
      <c r="AA943" t="s">
        <v>39</v>
      </c>
    </row>
    <row r="944" spans="1:27" x14ac:dyDescent="0.25">
      <c r="A944" t="s">
        <v>2875</v>
      </c>
      <c r="B944">
        <v>34</v>
      </c>
      <c r="C944" t="s">
        <v>2882</v>
      </c>
      <c r="D944" t="s">
        <v>2883</v>
      </c>
      <c r="E944" t="s">
        <v>2884</v>
      </c>
      <c r="F944" t="s">
        <v>31</v>
      </c>
      <c r="G944" t="s">
        <v>32</v>
      </c>
      <c r="H944" t="s">
        <v>38</v>
      </c>
      <c r="I944">
        <v>0.1</v>
      </c>
      <c r="J944">
        <v>0</v>
      </c>
      <c r="K944">
        <v>1</v>
      </c>
      <c r="L944">
        <v>1</v>
      </c>
      <c r="M944">
        <v>0</v>
      </c>
      <c r="N944">
        <v>1</v>
      </c>
      <c r="O944" s="1">
        <v>41891</v>
      </c>
      <c r="P944" s="1">
        <v>42979</v>
      </c>
      <c r="S944">
        <v>0</v>
      </c>
      <c r="T944">
        <v>0</v>
      </c>
      <c r="U944">
        <v>0</v>
      </c>
      <c r="V944">
        <v>0</v>
      </c>
      <c r="W944">
        <v>1</v>
      </c>
      <c r="X944">
        <v>1</v>
      </c>
      <c r="Y944">
        <v>1</v>
      </c>
      <c r="Z944">
        <v>0</v>
      </c>
      <c r="AA944" t="s">
        <v>39</v>
      </c>
    </row>
    <row r="945" spans="1:27" x14ac:dyDescent="0.25">
      <c r="A945" t="s">
        <v>2875</v>
      </c>
      <c r="B945">
        <v>36</v>
      </c>
      <c r="C945" t="s">
        <v>2885</v>
      </c>
      <c r="D945" t="s">
        <v>2886</v>
      </c>
      <c r="E945" t="s">
        <v>2887</v>
      </c>
      <c r="F945" t="s">
        <v>31</v>
      </c>
      <c r="G945" t="s">
        <v>38</v>
      </c>
      <c r="H945" t="s">
        <v>32</v>
      </c>
      <c r="I945">
        <v>0.21</v>
      </c>
      <c r="J945">
        <v>0</v>
      </c>
      <c r="K945">
        <v>2</v>
      </c>
      <c r="L945">
        <v>2</v>
      </c>
      <c r="M945">
        <v>0</v>
      </c>
      <c r="N945">
        <v>2</v>
      </c>
      <c r="O945" s="1">
        <v>41873</v>
      </c>
      <c r="P945" s="1">
        <v>42767</v>
      </c>
      <c r="S945">
        <v>1</v>
      </c>
      <c r="T945">
        <v>1</v>
      </c>
      <c r="U945">
        <v>0</v>
      </c>
      <c r="V945">
        <v>0</v>
      </c>
      <c r="W945">
        <v>1</v>
      </c>
      <c r="X945">
        <v>1</v>
      </c>
      <c r="Y945">
        <v>1</v>
      </c>
      <c r="Z945">
        <v>0</v>
      </c>
      <c r="AA945" t="s">
        <v>39</v>
      </c>
    </row>
    <row r="946" spans="1:27" x14ac:dyDescent="0.25">
      <c r="A946" t="s">
        <v>2875</v>
      </c>
      <c r="B946" t="s">
        <v>2888</v>
      </c>
      <c r="C946" t="s">
        <v>2889</v>
      </c>
      <c r="D946" t="s">
        <v>2890</v>
      </c>
      <c r="E946" t="s">
        <v>2707</v>
      </c>
      <c r="F946" t="s">
        <v>31</v>
      </c>
      <c r="G946" t="s">
        <v>32</v>
      </c>
      <c r="H946" t="s">
        <v>32</v>
      </c>
      <c r="I946">
        <v>17.11</v>
      </c>
      <c r="J946">
        <v>0</v>
      </c>
      <c r="K946">
        <v>2</v>
      </c>
      <c r="L946">
        <v>2</v>
      </c>
      <c r="M946">
        <v>0</v>
      </c>
      <c r="N946">
        <v>2</v>
      </c>
      <c r="O946" s="1">
        <v>42948</v>
      </c>
      <c r="S946">
        <v>0</v>
      </c>
      <c r="T946">
        <v>0</v>
      </c>
      <c r="U946">
        <v>0</v>
      </c>
      <c r="V946">
        <v>0</v>
      </c>
      <c r="W946">
        <v>2</v>
      </c>
      <c r="X946">
        <v>2</v>
      </c>
      <c r="Y946">
        <v>0</v>
      </c>
      <c r="Z946">
        <v>2</v>
      </c>
      <c r="AA946" t="s">
        <v>33</v>
      </c>
    </row>
    <row r="947" spans="1:27" x14ac:dyDescent="0.25">
      <c r="A947" t="s">
        <v>2875</v>
      </c>
      <c r="B947" t="s">
        <v>2888</v>
      </c>
      <c r="C947" t="s">
        <v>2891</v>
      </c>
      <c r="D947" t="s">
        <v>2890</v>
      </c>
      <c r="E947" t="s">
        <v>2045</v>
      </c>
      <c r="F947" t="s">
        <v>31</v>
      </c>
      <c r="G947" t="s">
        <v>32</v>
      </c>
      <c r="H947" t="s">
        <v>32</v>
      </c>
      <c r="I947">
        <v>79.22</v>
      </c>
      <c r="J947">
        <v>0</v>
      </c>
      <c r="K947">
        <v>6</v>
      </c>
      <c r="L947">
        <v>6</v>
      </c>
      <c r="M947">
        <v>0</v>
      </c>
      <c r="N947">
        <v>6</v>
      </c>
      <c r="O947" s="1">
        <v>42948</v>
      </c>
      <c r="S947">
        <v>0</v>
      </c>
      <c r="T947">
        <v>0</v>
      </c>
      <c r="U947">
        <v>0</v>
      </c>
      <c r="V947">
        <v>0</v>
      </c>
      <c r="W947">
        <v>6</v>
      </c>
      <c r="X947">
        <v>6</v>
      </c>
      <c r="Y947">
        <v>0</v>
      </c>
      <c r="Z947">
        <v>6</v>
      </c>
      <c r="AA947" t="s">
        <v>33</v>
      </c>
    </row>
    <row r="948" spans="1:27" x14ac:dyDescent="0.25">
      <c r="A948" t="s">
        <v>2875</v>
      </c>
      <c r="B948" t="s">
        <v>2888</v>
      </c>
      <c r="C948" t="s">
        <v>2892</v>
      </c>
      <c r="D948" t="s">
        <v>2893</v>
      </c>
      <c r="E948" t="s">
        <v>2894</v>
      </c>
      <c r="F948" t="s">
        <v>31</v>
      </c>
      <c r="G948" t="s">
        <v>32</v>
      </c>
      <c r="H948" t="s">
        <v>32</v>
      </c>
      <c r="I948">
        <v>2059</v>
      </c>
      <c r="J948">
        <v>0</v>
      </c>
      <c r="K948">
        <v>4</v>
      </c>
      <c r="L948">
        <v>4</v>
      </c>
      <c r="M948">
        <v>0</v>
      </c>
      <c r="N948">
        <v>4</v>
      </c>
      <c r="O948" s="1">
        <v>43245</v>
      </c>
      <c r="S948">
        <v>0</v>
      </c>
      <c r="T948">
        <v>0</v>
      </c>
      <c r="U948">
        <v>0</v>
      </c>
      <c r="V948">
        <v>0</v>
      </c>
      <c r="W948">
        <v>4</v>
      </c>
      <c r="X948">
        <v>4</v>
      </c>
      <c r="Y948">
        <v>0</v>
      </c>
      <c r="Z948">
        <v>4</v>
      </c>
      <c r="AA948" t="s">
        <v>33</v>
      </c>
    </row>
    <row r="949" spans="1:27" x14ac:dyDescent="0.25">
      <c r="A949" t="s">
        <v>2875</v>
      </c>
      <c r="B949" t="s">
        <v>2895</v>
      </c>
      <c r="C949" t="s">
        <v>2896</v>
      </c>
      <c r="D949" t="s">
        <v>2897</v>
      </c>
      <c r="E949" t="s">
        <v>2898</v>
      </c>
      <c r="F949" t="s">
        <v>31</v>
      </c>
      <c r="G949" t="s">
        <v>32</v>
      </c>
      <c r="H949" t="s">
        <v>32</v>
      </c>
      <c r="I949">
        <v>13365</v>
      </c>
      <c r="J949">
        <v>0</v>
      </c>
      <c r="K949">
        <v>10</v>
      </c>
      <c r="L949">
        <v>10</v>
      </c>
      <c r="M949">
        <v>0</v>
      </c>
      <c r="N949">
        <v>10</v>
      </c>
      <c r="O949" s="1">
        <v>43383</v>
      </c>
      <c r="P949" s="1">
        <v>43281</v>
      </c>
      <c r="S949">
        <v>6</v>
      </c>
      <c r="T949">
        <v>6</v>
      </c>
      <c r="U949">
        <v>6</v>
      </c>
      <c r="V949">
        <v>6</v>
      </c>
      <c r="W949">
        <v>4</v>
      </c>
      <c r="X949">
        <v>4</v>
      </c>
      <c r="Y949">
        <v>4</v>
      </c>
      <c r="Z949">
        <v>0</v>
      </c>
      <c r="AA949" t="s">
        <v>39</v>
      </c>
    </row>
    <row r="950" spans="1:27" x14ac:dyDescent="0.25">
      <c r="A950" t="s">
        <v>2875</v>
      </c>
      <c r="C950" t="s">
        <v>2899</v>
      </c>
      <c r="D950" t="s">
        <v>2900</v>
      </c>
      <c r="E950" t="s">
        <v>2901</v>
      </c>
      <c r="F950" t="s">
        <v>31</v>
      </c>
      <c r="G950" t="s">
        <v>38</v>
      </c>
      <c r="H950" t="s">
        <v>32</v>
      </c>
      <c r="I950">
        <v>0.09</v>
      </c>
      <c r="J950">
        <v>0</v>
      </c>
      <c r="K950">
        <v>1</v>
      </c>
      <c r="L950">
        <v>1</v>
      </c>
      <c r="M950">
        <v>1</v>
      </c>
      <c r="N950">
        <v>0</v>
      </c>
      <c r="O950" s="1">
        <v>41740</v>
      </c>
      <c r="P950" s="1">
        <v>42370</v>
      </c>
      <c r="S950">
        <v>0</v>
      </c>
      <c r="T950">
        <v>0</v>
      </c>
      <c r="U950">
        <v>0</v>
      </c>
      <c r="V950">
        <v>0</v>
      </c>
      <c r="W950">
        <v>1</v>
      </c>
      <c r="X950">
        <v>0</v>
      </c>
      <c r="Y950">
        <v>1</v>
      </c>
      <c r="Z950">
        <v>0</v>
      </c>
      <c r="AA950" t="s">
        <v>39</v>
      </c>
    </row>
    <row r="951" spans="1:27" x14ac:dyDescent="0.25">
      <c r="A951" t="s">
        <v>2875</v>
      </c>
      <c r="C951" t="s">
        <v>2902</v>
      </c>
      <c r="D951" t="s">
        <v>2903</v>
      </c>
      <c r="E951" t="s">
        <v>2904</v>
      </c>
      <c r="F951" t="s">
        <v>31</v>
      </c>
      <c r="G951" t="s">
        <v>32</v>
      </c>
      <c r="H951" t="s">
        <v>32</v>
      </c>
      <c r="I951">
        <v>40.39</v>
      </c>
      <c r="J951">
        <v>0</v>
      </c>
      <c r="K951">
        <v>5</v>
      </c>
      <c r="L951">
        <v>5</v>
      </c>
      <c r="M951">
        <v>0</v>
      </c>
      <c r="N951">
        <v>5</v>
      </c>
      <c r="O951" s="1">
        <v>42895</v>
      </c>
      <c r="P951" s="1">
        <v>43040</v>
      </c>
      <c r="Q951" s="1">
        <v>43836</v>
      </c>
      <c r="S951">
        <v>5</v>
      </c>
      <c r="T951">
        <v>5</v>
      </c>
      <c r="U951">
        <v>2</v>
      </c>
      <c r="V951">
        <v>2</v>
      </c>
      <c r="W951">
        <v>0</v>
      </c>
      <c r="X951">
        <v>0</v>
      </c>
      <c r="Y951">
        <v>0</v>
      </c>
      <c r="Z951">
        <v>0</v>
      </c>
      <c r="AA951" t="s">
        <v>103</v>
      </c>
    </row>
    <row r="952" spans="1:27" x14ac:dyDescent="0.25">
      <c r="A952" t="s">
        <v>2875</v>
      </c>
      <c r="C952" t="s">
        <v>2905</v>
      </c>
      <c r="D952" t="s">
        <v>2906</v>
      </c>
      <c r="E952" t="s">
        <v>2907</v>
      </c>
      <c r="F952" t="s">
        <v>31</v>
      </c>
      <c r="G952" t="s">
        <v>32</v>
      </c>
      <c r="H952" t="s">
        <v>32</v>
      </c>
      <c r="I952">
        <v>15.43</v>
      </c>
      <c r="J952">
        <v>0</v>
      </c>
      <c r="K952">
        <v>1</v>
      </c>
      <c r="L952">
        <v>1</v>
      </c>
      <c r="M952">
        <v>0</v>
      </c>
      <c r="N952">
        <v>1</v>
      </c>
      <c r="O952" s="1">
        <v>42923</v>
      </c>
      <c r="P952" s="1">
        <v>43293</v>
      </c>
      <c r="S952">
        <v>0</v>
      </c>
      <c r="T952">
        <v>0</v>
      </c>
      <c r="U952">
        <v>0</v>
      </c>
      <c r="V952">
        <v>0</v>
      </c>
      <c r="W952">
        <v>1</v>
      </c>
      <c r="X952">
        <v>1</v>
      </c>
      <c r="Y952">
        <v>1</v>
      </c>
      <c r="Z952">
        <v>0</v>
      </c>
      <c r="AA952" t="s">
        <v>39</v>
      </c>
    </row>
    <row r="953" spans="1:27" ht="75" x14ac:dyDescent="0.25">
      <c r="A953" t="s">
        <v>2875</v>
      </c>
      <c r="C953" t="s">
        <v>2908</v>
      </c>
      <c r="D953" s="2" t="s">
        <v>2909</v>
      </c>
      <c r="E953" t="s">
        <v>2910</v>
      </c>
      <c r="F953" t="s">
        <v>31</v>
      </c>
      <c r="G953" t="s">
        <v>32</v>
      </c>
      <c r="H953" t="s">
        <v>32</v>
      </c>
      <c r="I953">
        <v>495</v>
      </c>
      <c r="J953">
        <v>0</v>
      </c>
      <c r="K953">
        <v>1</v>
      </c>
      <c r="L953">
        <v>1</v>
      </c>
      <c r="M953">
        <v>0</v>
      </c>
      <c r="N953">
        <v>1</v>
      </c>
      <c r="O953" s="1">
        <v>42982</v>
      </c>
      <c r="P953" s="1">
        <v>43886</v>
      </c>
      <c r="Q953" s="1">
        <v>43886</v>
      </c>
      <c r="S953">
        <v>1</v>
      </c>
      <c r="T953">
        <v>1</v>
      </c>
      <c r="U953">
        <v>1</v>
      </c>
      <c r="V953">
        <v>1</v>
      </c>
      <c r="W953">
        <v>0</v>
      </c>
      <c r="X953">
        <v>0</v>
      </c>
      <c r="Y953">
        <v>0</v>
      </c>
      <c r="Z953">
        <v>0</v>
      </c>
      <c r="AA953" t="s">
        <v>103</v>
      </c>
    </row>
    <row r="954" spans="1:27" x14ac:dyDescent="0.25">
      <c r="A954" t="s">
        <v>2875</v>
      </c>
      <c r="C954" t="s">
        <v>2911</v>
      </c>
      <c r="D954" t="s">
        <v>2912</v>
      </c>
      <c r="E954" t="s">
        <v>2913</v>
      </c>
      <c r="F954" t="s">
        <v>31</v>
      </c>
      <c r="G954" t="s">
        <v>32</v>
      </c>
      <c r="H954" t="s">
        <v>32</v>
      </c>
      <c r="I954">
        <v>9.5299999999999994</v>
      </c>
      <c r="J954">
        <v>0</v>
      </c>
      <c r="K954">
        <v>1</v>
      </c>
      <c r="L954">
        <v>1</v>
      </c>
      <c r="M954">
        <v>0</v>
      </c>
      <c r="N954">
        <v>1</v>
      </c>
      <c r="O954" s="1">
        <v>43003</v>
      </c>
      <c r="S954">
        <v>0</v>
      </c>
      <c r="T954">
        <v>0</v>
      </c>
      <c r="U954">
        <v>0</v>
      </c>
      <c r="V954">
        <v>0</v>
      </c>
      <c r="W954">
        <v>0</v>
      </c>
      <c r="X954">
        <v>0</v>
      </c>
      <c r="Y954">
        <v>0</v>
      </c>
      <c r="Z954">
        <v>0</v>
      </c>
      <c r="AA954" t="s">
        <v>33</v>
      </c>
    </row>
    <row r="955" spans="1:27" x14ac:dyDescent="0.25">
      <c r="A955" t="s">
        <v>2875</v>
      </c>
      <c r="C955" t="s">
        <v>2914</v>
      </c>
      <c r="D955" t="s">
        <v>2915</v>
      </c>
      <c r="E955" t="s">
        <v>2916</v>
      </c>
      <c r="F955" t="s">
        <v>31</v>
      </c>
      <c r="G955" t="s">
        <v>32</v>
      </c>
      <c r="H955" t="s">
        <v>38</v>
      </c>
      <c r="I955">
        <v>13.15</v>
      </c>
      <c r="J955">
        <v>0</v>
      </c>
      <c r="K955">
        <v>2</v>
      </c>
      <c r="L955">
        <v>2</v>
      </c>
      <c r="M955">
        <v>0</v>
      </c>
      <c r="N955">
        <v>2</v>
      </c>
      <c r="O955" s="1">
        <v>43018</v>
      </c>
      <c r="S955">
        <v>0</v>
      </c>
      <c r="T955">
        <v>0</v>
      </c>
      <c r="U955">
        <v>0</v>
      </c>
      <c r="V955">
        <v>0</v>
      </c>
      <c r="W955">
        <v>0</v>
      </c>
      <c r="X955">
        <v>0</v>
      </c>
      <c r="Y955">
        <v>0</v>
      </c>
      <c r="Z955">
        <v>0</v>
      </c>
      <c r="AA955" t="s">
        <v>33</v>
      </c>
    </row>
    <row r="956" spans="1:27" x14ac:dyDescent="0.25">
      <c r="A956" t="s">
        <v>2875</v>
      </c>
      <c r="C956" t="s">
        <v>2917</v>
      </c>
      <c r="D956" t="s">
        <v>2918</v>
      </c>
      <c r="E956" t="s">
        <v>2919</v>
      </c>
      <c r="F956" t="s">
        <v>31</v>
      </c>
      <c r="G956" t="s">
        <v>38</v>
      </c>
      <c r="H956" t="s">
        <v>32</v>
      </c>
      <c r="I956">
        <v>3221</v>
      </c>
      <c r="J956">
        <v>0</v>
      </c>
      <c r="K956">
        <v>4</v>
      </c>
      <c r="L956">
        <v>4</v>
      </c>
      <c r="M956">
        <v>0</v>
      </c>
      <c r="N956">
        <v>4</v>
      </c>
      <c r="O956" s="1">
        <v>43091</v>
      </c>
      <c r="S956">
        <v>0</v>
      </c>
      <c r="T956">
        <v>0</v>
      </c>
      <c r="U956">
        <v>0</v>
      </c>
      <c r="V956">
        <v>0</v>
      </c>
      <c r="W956">
        <v>0</v>
      </c>
      <c r="X956">
        <v>0</v>
      </c>
      <c r="Y956">
        <v>0</v>
      </c>
      <c r="Z956">
        <v>0</v>
      </c>
      <c r="AA956" t="s">
        <v>33</v>
      </c>
    </row>
    <row r="957" spans="1:27" x14ac:dyDescent="0.25">
      <c r="A957" t="s">
        <v>2875</v>
      </c>
      <c r="C957" t="s">
        <v>2920</v>
      </c>
      <c r="D957" t="s">
        <v>2921</v>
      </c>
      <c r="E957" t="s">
        <v>2922</v>
      </c>
      <c r="F957" t="s">
        <v>31</v>
      </c>
      <c r="G957" t="s">
        <v>32</v>
      </c>
      <c r="H957" t="s">
        <v>38</v>
      </c>
      <c r="I957">
        <v>675</v>
      </c>
      <c r="J957">
        <v>0</v>
      </c>
      <c r="K957">
        <v>1</v>
      </c>
      <c r="L957">
        <v>1</v>
      </c>
      <c r="M957">
        <v>0</v>
      </c>
      <c r="N957">
        <v>1</v>
      </c>
      <c r="O957" s="1">
        <v>43139</v>
      </c>
      <c r="S957">
        <v>0</v>
      </c>
      <c r="T957">
        <v>0</v>
      </c>
      <c r="U957">
        <v>0</v>
      </c>
      <c r="V957">
        <v>0</v>
      </c>
      <c r="W957">
        <v>0</v>
      </c>
      <c r="X957">
        <v>0</v>
      </c>
      <c r="Y957">
        <v>0</v>
      </c>
      <c r="Z957">
        <v>0</v>
      </c>
      <c r="AA957" t="s">
        <v>33</v>
      </c>
    </row>
    <row r="958" spans="1:27" x14ac:dyDescent="0.25">
      <c r="A958" t="s">
        <v>2875</v>
      </c>
      <c r="C958" t="s">
        <v>2923</v>
      </c>
      <c r="D958" t="s">
        <v>2924</v>
      </c>
      <c r="E958" t="s">
        <v>2925</v>
      </c>
      <c r="F958" t="s">
        <v>31</v>
      </c>
      <c r="G958" t="s">
        <v>32</v>
      </c>
      <c r="H958" t="s">
        <v>38</v>
      </c>
      <c r="I958">
        <v>0</v>
      </c>
      <c r="J958">
        <v>0</v>
      </c>
      <c r="K958">
        <v>1</v>
      </c>
      <c r="L958">
        <v>1</v>
      </c>
      <c r="M958">
        <v>0</v>
      </c>
      <c r="N958">
        <v>1</v>
      </c>
      <c r="O958" s="1">
        <v>43327</v>
      </c>
      <c r="P958" s="1">
        <v>43324</v>
      </c>
      <c r="S958">
        <v>0</v>
      </c>
      <c r="T958">
        <v>0</v>
      </c>
      <c r="U958">
        <v>0</v>
      </c>
      <c r="V958">
        <v>0</v>
      </c>
      <c r="W958">
        <v>1</v>
      </c>
      <c r="X958">
        <v>1</v>
      </c>
      <c r="Y958">
        <v>1</v>
      </c>
      <c r="Z958">
        <v>0</v>
      </c>
      <c r="AA958" t="s">
        <v>39</v>
      </c>
    </row>
    <row r="959" spans="1:27" x14ac:dyDescent="0.25">
      <c r="A959" t="s">
        <v>2875</v>
      </c>
      <c r="C959" t="s">
        <v>2926</v>
      </c>
      <c r="D959" t="s">
        <v>2927</v>
      </c>
      <c r="E959" t="s">
        <v>2928</v>
      </c>
      <c r="F959" t="s">
        <v>31</v>
      </c>
      <c r="G959" t="s">
        <v>38</v>
      </c>
      <c r="H959" t="s">
        <v>32</v>
      </c>
      <c r="I959">
        <v>1129</v>
      </c>
      <c r="J959">
        <v>0</v>
      </c>
      <c r="K959">
        <v>2</v>
      </c>
      <c r="L959">
        <v>2</v>
      </c>
      <c r="M959">
        <v>0</v>
      </c>
      <c r="N959">
        <v>2</v>
      </c>
      <c r="O959" s="1">
        <v>43357</v>
      </c>
      <c r="S959">
        <v>0</v>
      </c>
      <c r="T959">
        <v>0</v>
      </c>
      <c r="U959">
        <v>0</v>
      </c>
      <c r="V959">
        <v>0</v>
      </c>
      <c r="W959">
        <v>2</v>
      </c>
      <c r="X959">
        <v>2</v>
      </c>
      <c r="Y959">
        <v>0</v>
      </c>
      <c r="Z959">
        <v>2</v>
      </c>
      <c r="AA959" t="s">
        <v>33</v>
      </c>
    </row>
    <row r="960" spans="1:27" x14ac:dyDescent="0.25">
      <c r="A960" t="s">
        <v>2875</v>
      </c>
      <c r="C960" t="s">
        <v>2929</v>
      </c>
      <c r="D960" t="s">
        <v>2930</v>
      </c>
      <c r="E960" t="s">
        <v>2931</v>
      </c>
      <c r="F960" t="s">
        <v>85</v>
      </c>
      <c r="G960" t="s">
        <v>38</v>
      </c>
      <c r="H960" t="s">
        <v>32</v>
      </c>
      <c r="I960">
        <v>981</v>
      </c>
      <c r="J960">
        <v>0</v>
      </c>
      <c r="K960">
        <v>3</v>
      </c>
      <c r="L960">
        <v>3</v>
      </c>
      <c r="M960">
        <v>0</v>
      </c>
      <c r="N960">
        <v>3</v>
      </c>
      <c r="O960" s="1">
        <v>43419</v>
      </c>
      <c r="S960">
        <v>0</v>
      </c>
      <c r="T960">
        <v>0</v>
      </c>
      <c r="U960">
        <v>0</v>
      </c>
      <c r="V960">
        <v>0</v>
      </c>
      <c r="W960">
        <v>3</v>
      </c>
      <c r="X960">
        <v>3</v>
      </c>
      <c r="Y960">
        <v>0</v>
      </c>
      <c r="Z960">
        <v>3</v>
      </c>
      <c r="AA960" t="s">
        <v>33</v>
      </c>
    </row>
    <row r="961" spans="1:27" x14ac:dyDescent="0.25">
      <c r="A961" t="s">
        <v>2875</v>
      </c>
      <c r="C961" t="s">
        <v>2932</v>
      </c>
      <c r="D961" t="s">
        <v>2933</v>
      </c>
      <c r="E961" t="s">
        <v>2934</v>
      </c>
      <c r="F961" t="s">
        <v>85</v>
      </c>
      <c r="G961" t="s">
        <v>38</v>
      </c>
      <c r="H961" t="s">
        <v>32</v>
      </c>
      <c r="I961">
        <v>1729</v>
      </c>
      <c r="J961">
        <v>0</v>
      </c>
      <c r="K961">
        <v>1</v>
      </c>
      <c r="L961">
        <v>1</v>
      </c>
      <c r="M961">
        <v>0</v>
      </c>
      <c r="N961">
        <v>1</v>
      </c>
      <c r="O961" s="1">
        <v>43433</v>
      </c>
      <c r="P961" s="1">
        <v>43475</v>
      </c>
      <c r="S961">
        <v>0</v>
      </c>
      <c r="T961">
        <v>0</v>
      </c>
      <c r="U961">
        <v>0</v>
      </c>
      <c r="V961">
        <v>0</v>
      </c>
      <c r="W961">
        <v>1</v>
      </c>
      <c r="X961">
        <v>1</v>
      </c>
      <c r="Y961">
        <v>1</v>
      </c>
      <c r="Z961">
        <v>0</v>
      </c>
      <c r="AA961" t="s">
        <v>39</v>
      </c>
    </row>
    <row r="962" spans="1:27" x14ac:dyDescent="0.25">
      <c r="A962" t="s">
        <v>2875</v>
      </c>
      <c r="C962" t="s">
        <v>2935</v>
      </c>
      <c r="D962" t="s">
        <v>2936</v>
      </c>
      <c r="E962" t="s">
        <v>2937</v>
      </c>
      <c r="F962" t="s">
        <v>31</v>
      </c>
      <c r="G962" t="s">
        <v>32</v>
      </c>
      <c r="H962" t="s">
        <v>32</v>
      </c>
      <c r="I962">
        <v>1542</v>
      </c>
      <c r="J962">
        <v>0</v>
      </c>
      <c r="K962">
        <v>3</v>
      </c>
      <c r="L962">
        <v>3</v>
      </c>
      <c r="M962">
        <v>0</v>
      </c>
      <c r="N962">
        <v>3</v>
      </c>
      <c r="O962" s="1">
        <v>43446</v>
      </c>
      <c r="S962">
        <v>0</v>
      </c>
      <c r="T962">
        <v>0</v>
      </c>
      <c r="U962">
        <v>0</v>
      </c>
      <c r="V962">
        <v>0</v>
      </c>
      <c r="W962">
        <v>3</v>
      </c>
      <c r="X962">
        <v>3</v>
      </c>
      <c r="Y962">
        <v>0</v>
      </c>
      <c r="Z962">
        <v>3</v>
      </c>
      <c r="AA962" t="s">
        <v>33</v>
      </c>
    </row>
    <row r="963" spans="1:27" x14ac:dyDescent="0.25">
      <c r="A963" t="s">
        <v>2875</v>
      </c>
      <c r="C963" t="s">
        <v>2938</v>
      </c>
      <c r="D963" t="s">
        <v>2939</v>
      </c>
      <c r="E963" t="s">
        <v>2940</v>
      </c>
      <c r="F963" t="s">
        <v>31</v>
      </c>
      <c r="G963" t="s">
        <v>32</v>
      </c>
      <c r="H963" t="s">
        <v>32</v>
      </c>
      <c r="I963">
        <v>1969</v>
      </c>
      <c r="J963">
        <v>0</v>
      </c>
      <c r="K963">
        <v>1</v>
      </c>
      <c r="L963">
        <v>1</v>
      </c>
      <c r="M963">
        <v>0</v>
      </c>
      <c r="N963">
        <v>1</v>
      </c>
      <c r="O963" s="1">
        <v>43487</v>
      </c>
      <c r="S963">
        <v>0</v>
      </c>
      <c r="T963">
        <v>0</v>
      </c>
      <c r="U963">
        <v>0</v>
      </c>
      <c r="V963">
        <v>0</v>
      </c>
      <c r="W963">
        <v>1</v>
      </c>
      <c r="X963">
        <v>1</v>
      </c>
      <c r="Y963">
        <v>0</v>
      </c>
      <c r="Z963">
        <v>1</v>
      </c>
      <c r="AA963" t="s">
        <v>33</v>
      </c>
    </row>
    <row r="964" spans="1:27" x14ac:dyDescent="0.25">
      <c r="A964" t="s">
        <v>2875</v>
      </c>
      <c r="C964" t="s">
        <v>2941</v>
      </c>
      <c r="D964" t="s">
        <v>2942</v>
      </c>
      <c r="E964" t="s">
        <v>2943</v>
      </c>
      <c r="F964" t="s">
        <v>31</v>
      </c>
      <c r="G964" t="s">
        <v>32</v>
      </c>
      <c r="H964" t="s">
        <v>32</v>
      </c>
      <c r="I964">
        <v>1338</v>
      </c>
      <c r="J964">
        <v>0</v>
      </c>
      <c r="K964">
        <v>1</v>
      </c>
      <c r="L964">
        <v>1</v>
      </c>
      <c r="M964">
        <v>0</v>
      </c>
      <c r="N964">
        <v>1</v>
      </c>
      <c r="O964" s="1">
        <v>43515</v>
      </c>
      <c r="S964">
        <v>0</v>
      </c>
      <c r="T964">
        <v>0</v>
      </c>
      <c r="U964">
        <v>0</v>
      </c>
      <c r="V964">
        <v>0</v>
      </c>
      <c r="W964">
        <v>1</v>
      </c>
      <c r="X964">
        <v>1</v>
      </c>
      <c r="Y964">
        <v>0</v>
      </c>
      <c r="Z964">
        <v>1</v>
      </c>
      <c r="AA964" t="s">
        <v>33</v>
      </c>
    </row>
    <row r="965" spans="1:27" x14ac:dyDescent="0.25">
      <c r="A965" t="s">
        <v>2875</v>
      </c>
      <c r="C965" t="s">
        <v>2944</v>
      </c>
      <c r="D965" t="s">
        <v>2945</v>
      </c>
      <c r="E965" t="s">
        <v>2946</v>
      </c>
      <c r="F965" t="s">
        <v>31</v>
      </c>
      <c r="G965" t="s">
        <v>32</v>
      </c>
      <c r="H965" t="s">
        <v>32</v>
      </c>
      <c r="I965">
        <v>3120</v>
      </c>
      <c r="J965">
        <v>0</v>
      </c>
      <c r="K965">
        <v>2</v>
      </c>
      <c r="L965">
        <v>2</v>
      </c>
      <c r="M965">
        <v>0</v>
      </c>
      <c r="N965">
        <v>2</v>
      </c>
      <c r="O965" s="1">
        <v>43553</v>
      </c>
      <c r="S965">
        <v>0</v>
      </c>
      <c r="T965">
        <v>0</v>
      </c>
      <c r="U965">
        <v>0</v>
      </c>
      <c r="V965">
        <v>0</v>
      </c>
      <c r="W965">
        <v>2</v>
      </c>
      <c r="X965">
        <v>2</v>
      </c>
      <c r="Y965">
        <v>0</v>
      </c>
      <c r="Z965">
        <v>2</v>
      </c>
      <c r="AA965" t="s">
        <v>33</v>
      </c>
    </row>
    <row r="966" spans="1:27" x14ac:dyDescent="0.25">
      <c r="A966" t="s">
        <v>2947</v>
      </c>
      <c r="B966">
        <v>1</v>
      </c>
      <c r="C966" t="s">
        <v>2948</v>
      </c>
      <c r="D966" t="s">
        <v>2949</v>
      </c>
      <c r="E966" t="s">
        <v>2950</v>
      </c>
      <c r="F966" t="s">
        <v>31</v>
      </c>
      <c r="G966" t="s">
        <v>38</v>
      </c>
      <c r="H966" t="s">
        <v>32</v>
      </c>
      <c r="I966">
        <v>0.22</v>
      </c>
      <c r="J966">
        <v>0</v>
      </c>
      <c r="K966">
        <v>3</v>
      </c>
      <c r="L966">
        <v>3</v>
      </c>
      <c r="M966">
        <v>1</v>
      </c>
      <c r="N966">
        <v>2</v>
      </c>
      <c r="O966" s="1">
        <v>42067</v>
      </c>
      <c r="P966" s="1">
        <v>42429</v>
      </c>
      <c r="S966">
        <v>2</v>
      </c>
      <c r="T966">
        <v>1</v>
      </c>
      <c r="U966">
        <v>0</v>
      </c>
      <c r="V966">
        <v>0</v>
      </c>
      <c r="W966">
        <v>1</v>
      </c>
      <c r="X966">
        <v>1</v>
      </c>
      <c r="Y966">
        <v>1</v>
      </c>
      <c r="Z966">
        <v>0</v>
      </c>
      <c r="AA966" t="s">
        <v>39</v>
      </c>
    </row>
    <row r="967" spans="1:27" x14ac:dyDescent="0.25">
      <c r="A967" t="s">
        <v>2947</v>
      </c>
      <c r="B967">
        <v>2</v>
      </c>
      <c r="C967" t="s">
        <v>2951</v>
      </c>
      <c r="D967" t="s">
        <v>2952</v>
      </c>
      <c r="E967" t="s">
        <v>2953</v>
      </c>
      <c r="F967" t="s">
        <v>31</v>
      </c>
      <c r="G967" t="s">
        <v>38</v>
      </c>
      <c r="H967" t="s">
        <v>32</v>
      </c>
      <c r="I967">
        <v>0.22</v>
      </c>
      <c r="J967">
        <v>0</v>
      </c>
      <c r="K967">
        <v>4</v>
      </c>
      <c r="L967">
        <v>4</v>
      </c>
      <c r="M967">
        <v>0</v>
      </c>
      <c r="N967">
        <v>4</v>
      </c>
      <c r="O967" s="1">
        <v>42214</v>
      </c>
      <c r="P967" s="1">
        <v>42855</v>
      </c>
      <c r="S967">
        <v>2</v>
      </c>
      <c r="T967">
        <v>2</v>
      </c>
      <c r="U967">
        <v>1</v>
      </c>
      <c r="V967">
        <v>1</v>
      </c>
      <c r="W967">
        <v>2</v>
      </c>
      <c r="X967">
        <v>2</v>
      </c>
      <c r="Y967">
        <v>0</v>
      </c>
      <c r="Z967">
        <v>2</v>
      </c>
      <c r="AA967" t="s">
        <v>39</v>
      </c>
    </row>
    <row r="968" spans="1:27" x14ac:dyDescent="0.25">
      <c r="A968" t="s">
        <v>2947</v>
      </c>
      <c r="C968" t="s">
        <v>2954</v>
      </c>
      <c r="D968" t="s">
        <v>2955</v>
      </c>
      <c r="E968" t="s">
        <v>2956</v>
      </c>
      <c r="F968" t="s">
        <v>85</v>
      </c>
      <c r="G968" t="s">
        <v>38</v>
      </c>
      <c r="H968" t="s">
        <v>32</v>
      </c>
      <c r="I968">
        <v>0</v>
      </c>
      <c r="J968">
        <v>0</v>
      </c>
      <c r="K968">
        <v>1</v>
      </c>
      <c r="L968">
        <v>1</v>
      </c>
      <c r="M968">
        <v>0</v>
      </c>
      <c r="N968">
        <v>1</v>
      </c>
      <c r="O968" s="1">
        <v>42139</v>
      </c>
      <c r="P968" s="1">
        <v>42704</v>
      </c>
      <c r="Q968" s="1">
        <v>43706</v>
      </c>
      <c r="S968">
        <v>1</v>
      </c>
      <c r="T968">
        <v>1</v>
      </c>
      <c r="U968">
        <v>1</v>
      </c>
      <c r="V968">
        <v>1</v>
      </c>
      <c r="W968">
        <v>0</v>
      </c>
      <c r="X968">
        <v>0</v>
      </c>
      <c r="Y968">
        <v>0</v>
      </c>
      <c r="Z968">
        <v>0</v>
      </c>
      <c r="AA968" t="s">
        <v>103</v>
      </c>
    </row>
    <row r="969" spans="1:27" x14ac:dyDescent="0.25">
      <c r="A969" t="s">
        <v>2947</v>
      </c>
      <c r="C969" t="s">
        <v>2957</v>
      </c>
      <c r="D969" t="s">
        <v>2958</v>
      </c>
      <c r="E969" t="s">
        <v>2959</v>
      </c>
      <c r="F969" t="s">
        <v>31</v>
      </c>
      <c r="G969" t="s">
        <v>38</v>
      </c>
      <c r="H969" t="s">
        <v>32</v>
      </c>
      <c r="I969">
        <v>83.78</v>
      </c>
      <c r="J969">
        <v>0</v>
      </c>
      <c r="K969">
        <v>10</v>
      </c>
      <c r="L969">
        <v>10</v>
      </c>
      <c r="M969">
        <v>0</v>
      </c>
      <c r="N969">
        <v>10</v>
      </c>
      <c r="O969" s="1">
        <v>42824</v>
      </c>
      <c r="S969">
        <v>0</v>
      </c>
      <c r="T969">
        <v>0</v>
      </c>
      <c r="U969">
        <v>0</v>
      </c>
      <c r="V969">
        <v>0</v>
      </c>
      <c r="W969">
        <v>0</v>
      </c>
      <c r="X969">
        <v>0</v>
      </c>
      <c r="Y969">
        <v>0</v>
      </c>
      <c r="Z969">
        <v>0</v>
      </c>
      <c r="AA969" t="s">
        <v>33</v>
      </c>
    </row>
    <row r="970" spans="1:27" x14ac:dyDescent="0.25">
      <c r="A970" t="s">
        <v>2947</v>
      </c>
      <c r="C970" t="s">
        <v>2960</v>
      </c>
      <c r="D970" t="s">
        <v>2961</v>
      </c>
      <c r="E970" t="s">
        <v>2962</v>
      </c>
      <c r="F970" t="s">
        <v>31</v>
      </c>
      <c r="G970" t="s">
        <v>32</v>
      </c>
      <c r="H970" t="s">
        <v>32</v>
      </c>
      <c r="I970">
        <v>3.58</v>
      </c>
      <c r="J970">
        <v>0</v>
      </c>
      <c r="K970">
        <v>1</v>
      </c>
      <c r="L970">
        <v>1</v>
      </c>
      <c r="M970">
        <v>0</v>
      </c>
      <c r="N970">
        <v>1</v>
      </c>
      <c r="O970" s="1">
        <v>42954</v>
      </c>
      <c r="S970">
        <v>0</v>
      </c>
      <c r="T970">
        <v>0</v>
      </c>
      <c r="U970">
        <v>0</v>
      </c>
      <c r="V970">
        <v>0</v>
      </c>
      <c r="W970">
        <v>1</v>
      </c>
      <c r="X970">
        <v>1</v>
      </c>
      <c r="Y970">
        <v>0</v>
      </c>
      <c r="Z970">
        <v>1</v>
      </c>
      <c r="AA970" t="s">
        <v>33</v>
      </c>
    </row>
    <row r="971" spans="1:27" x14ac:dyDescent="0.25">
      <c r="A971" t="s">
        <v>2947</v>
      </c>
      <c r="C971" t="s">
        <v>2963</v>
      </c>
      <c r="D971" t="s">
        <v>2964</v>
      </c>
      <c r="E971" t="s">
        <v>2965</v>
      </c>
      <c r="F971" t="s">
        <v>31</v>
      </c>
      <c r="G971" t="s">
        <v>32</v>
      </c>
      <c r="H971" t="s">
        <v>32</v>
      </c>
      <c r="I971">
        <v>1058</v>
      </c>
      <c r="J971">
        <v>0</v>
      </c>
      <c r="K971">
        <v>4</v>
      </c>
      <c r="L971">
        <v>4</v>
      </c>
      <c r="M971">
        <v>0</v>
      </c>
      <c r="N971">
        <v>4</v>
      </c>
      <c r="O971" s="1">
        <v>43090</v>
      </c>
      <c r="P971" s="1">
        <v>43153</v>
      </c>
      <c r="Q971" s="1">
        <v>43581</v>
      </c>
      <c r="S971">
        <v>4</v>
      </c>
      <c r="T971">
        <v>4</v>
      </c>
      <c r="U971">
        <v>2</v>
      </c>
      <c r="V971">
        <v>2</v>
      </c>
      <c r="W971">
        <v>0</v>
      </c>
      <c r="X971">
        <v>0</v>
      </c>
      <c r="Y971">
        <v>0</v>
      </c>
      <c r="Z971">
        <v>0</v>
      </c>
      <c r="AA971" t="s">
        <v>103</v>
      </c>
    </row>
    <row r="972" spans="1:27" x14ac:dyDescent="0.25">
      <c r="A972" t="s">
        <v>2947</v>
      </c>
      <c r="C972" t="s">
        <v>2966</v>
      </c>
      <c r="D972" t="s">
        <v>2964</v>
      </c>
      <c r="E972" t="s">
        <v>2967</v>
      </c>
      <c r="F972" t="s">
        <v>31</v>
      </c>
      <c r="G972" t="s">
        <v>32</v>
      </c>
      <c r="H972" t="s">
        <v>32</v>
      </c>
      <c r="I972">
        <v>1337</v>
      </c>
      <c r="J972">
        <v>0</v>
      </c>
      <c r="K972">
        <v>4</v>
      </c>
      <c r="L972">
        <v>4</v>
      </c>
      <c r="M972">
        <v>0</v>
      </c>
      <c r="N972">
        <v>4</v>
      </c>
      <c r="O972" s="1">
        <v>43188</v>
      </c>
      <c r="P972" s="1">
        <v>43319</v>
      </c>
      <c r="Q972" s="1">
        <v>43584</v>
      </c>
      <c r="S972">
        <v>4</v>
      </c>
      <c r="T972">
        <v>4</v>
      </c>
      <c r="U972">
        <v>1</v>
      </c>
      <c r="V972">
        <v>1</v>
      </c>
      <c r="W972">
        <v>0</v>
      </c>
      <c r="X972">
        <v>0</v>
      </c>
      <c r="Y972">
        <v>0</v>
      </c>
      <c r="Z972">
        <v>0</v>
      </c>
      <c r="AA972" t="s">
        <v>103</v>
      </c>
    </row>
    <row r="973" spans="1:27" x14ac:dyDescent="0.25">
      <c r="A973" t="s">
        <v>2947</v>
      </c>
      <c r="C973" t="s">
        <v>2968</v>
      </c>
      <c r="D973" t="s">
        <v>2969</v>
      </c>
      <c r="E973" t="s">
        <v>2970</v>
      </c>
      <c r="F973" t="s">
        <v>31</v>
      </c>
      <c r="G973" t="s">
        <v>32</v>
      </c>
      <c r="H973" t="s">
        <v>32</v>
      </c>
      <c r="I973">
        <v>3427</v>
      </c>
      <c r="J973">
        <v>0</v>
      </c>
      <c r="K973">
        <v>5</v>
      </c>
      <c r="L973">
        <v>5</v>
      </c>
      <c r="M973">
        <v>0</v>
      </c>
      <c r="N973">
        <v>5</v>
      </c>
      <c r="O973" s="1">
        <v>43250</v>
      </c>
      <c r="P973" s="1">
        <v>43568</v>
      </c>
      <c r="Q973" s="1">
        <v>43833</v>
      </c>
      <c r="S973">
        <v>5</v>
      </c>
      <c r="T973">
        <v>5</v>
      </c>
      <c r="U973">
        <v>5</v>
      </c>
      <c r="V973">
        <v>5</v>
      </c>
      <c r="W973">
        <v>0</v>
      </c>
      <c r="X973">
        <v>0</v>
      </c>
      <c r="Y973">
        <v>0</v>
      </c>
      <c r="Z973">
        <v>0</v>
      </c>
      <c r="AA973" t="s">
        <v>103</v>
      </c>
    </row>
    <row r="974" spans="1:27" x14ac:dyDescent="0.25">
      <c r="A974" t="s">
        <v>2947</v>
      </c>
      <c r="C974" t="s">
        <v>2971</v>
      </c>
      <c r="D974" t="s">
        <v>2972</v>
      </c>
      <c r="E974" t="s">
        <v>882</v>
      </c>
      <c r="F974" t="s">
        <v>31</v>
      </c>
      <c r="G974" t="s">
        <v>32</v>
      </c>
      <c r="H974" t="s">
        <v>32</v>
      </c>
      <c r="I974">
        <v>956</v>
      </c>
      <c r="J974">
        <v>0</v>
      </c>
      <c r="K974">
        <v>1</v>
      </c>
      <c r="L974">
        <v>1</v>
      </c>
      <c r="M974">
        <v>0</v>
      </c>
      <c r="N974">
        <v>1</v>
      </c>
      <c r="O974" s="1">
        <v>43283</v>
      </c>
      <c r="S974">
        <v>0</v>
      </c>
      <c r="T974">
        <v>0</v>
      </c>
      <c r="U974">
        <v>0</v>
      </c>
      <c r="V974">
        <v>0</v>
      </c>
      <c r="W974">
        <v>1</v>
      </c>
      <c r="X974">
        <v>1</v>
      </c>
      <c r="Y974">
        <v>0</v>
      </c>
      <c r="Z974">
        <v>1</v>
      </c>
      <c r="AA974" t="s">
        <v>33</v>
      </c>
    </row>
    <row r="975" spans="1:27" x14ac:dyDescent="0.25">
      <c r="A975" t="s">
        <v>2947</v>
      </c>
      <c r="C975" t="s">
        <v>2973</v>
      </c>
      <c r="D975" t="s">
        <v>2974</v>
      </c>
      <c r="E975" t="s">
        <v>2975</v>
      </c>
      <c r="F975" t="s">
        <v>31</v>
      </c>
      <c r="G975" t="s">
        <v>32</v>
      </c>
      <c r="H975" t="s">
        <v>32</v>
      </c>
      <c r="I975">
        <v>4455</v>
      </c>
      <c r="J975">
        <v>0</v>
      </c>
      <c r="K975">
        <v>4</v>
      </c>
      <c r="L975">
        <v>4</v>
      </c>
      <c r="M975">
        <v>0</v>
      </c>
      <c r="N975">
        <v>4</v>
      </c>
      <c r="O975" s="1">
        <v>43355</v>
      </c>
      <c r="P975" s="1">
        <v>43361</v>
      </c>
      <c r="Q975" s="1">
        <v>43685</v>
      </c>
      <c r="S975">
        <v>4</v>
      </c>
      <c r="T975">
        <v>4</v>
      </c>
      <c r="U975">
        <v>4</v>
      </c>
      <c r="V975">
        <v>4</v>
      </c>
      <c r="W975">
        <v>0</v>
      </c>
      <c r="X975">
        <v>0</v>
      </c>
      <c r="Y975">
        <v>0</v>
      </c>
      <c r="Z975">
        <v>0</v>
      </c>
      <c r="AA975" t="s">
        <v>103</v>
      </c>
    </row>
    <row r="976" spans="1:27" x14ac:dyDescent="0.25">
      <c r="A976" t="s">
        <v>2947</v>
      </c>
      <c r="C976" t="s">
        <v>2976</v>
      </c>
      <c r="D976" t="s">
        <v>2977</v>
      </c>
      <c r="E976" t="s">
        <v>2978</v>
      </c>
      <c r="F976" t="s">
        <v>31</v>
      </c>
      <c r="G976" t="s">
        <v>32</v>
      </c>
      <c r="H976" t="s">
        <v>32</v>
      </c>
      <c r="I976">
        <v>4587</v>
      </c>
      <c r="J976">
        <v>0</v>
      </c>
      <c r="K976">
        <v>4</v>
      </c>
      <c r="L976">
        <v>4</v>
      </c>
      <c r="M976">
        <v>0</v>
      </c>
      <c r="N976">
        <v>4</v>
      </c>
      <c r="O976" s="1">
        <v>43355</v>
      </c>
      <c r="P976" s="1">
        <v>43361</v>
      </c>
      <c r="Q976" s="1">
        <v>43685</v>
      </c>
      <c r="S976">
        <v>4</v>
      </c>
      <c r="T976">
        <v>4</v>
      </c>
      <c r="U976">
        <v>4</v>
      </c>
      <c r="V976">
        <v>4</v>
      </c>
      <c r="W976">
        <v>0</v>
      </c>
      <c r="X976">
        <v>0</v>
      </c>
      <c r="Y976">
        <v>0</v>
      </c>
      <c r="Z976">
        <v>0</v>
      </c>
      <c r="AA976" t="s">
        <v>103</v>
      </c>
    </row>
    <row r="977" spans="1:27" x14ac:dyDescent="0.25">
      <c r="A977" t="s">
        <v>2947</v>
      </c>
      <c r="C977" t="s">
        <v>2979</v>
      </c>
      <c r="D977" t="s">
        <v>2969</v>
      </c>
      <c r="E977" t="s">
        <v>2980</v>
      </c>
      <c r="F977" t="s">
        <v>31</v>
      </c>
      <c r="G977" t="s">
        <v>32</v>
      </c>
      <c r="H977" t="s">
        <v>32</v>
      </c>
      <c r="I977">
        <v>2706</v>
      </c>
      <c r="J977">
        <v>0</v>
      </c>
      <c r="K977">
        <v>4</v>
      </c>
      <c r="L977">
        <v>4</v>
      </c>
      <c r="M977">
        <v>0</v>
      </c>
      <c r="N977">
        <v>4</v>
      </c>
      <c r="O977" s="1">
        <v>43440</v>
      </c>
      <c r="P977" s="1">
        <v>43756</v>
      </c>
      <c r="S977">
        <v>3</v>
      </c>
      <c r="T977">
        <v>3</v>
      </c>
      <c r="U977">
        <v>3</v>
      </c>
      <c r="V977">
        <v>3</v>
      </c>
      <c r="W977">
        <v>1</v>
      </c>
      <c r="X977">
        <v>1</v>
      </c>
      <c r="Y977">
        <v>1</v>
      </c>
      <c r="Z977">
        <v>0</v>
      </c>
      <c r="AA977" t="s">
        <v>39</v>
      </c>
    </row>
    <row r="978" spans="1:27" x14ac:dyDescent="0.25">
      <c r="A978" t="s">
        <v>2947</v>
      </c>
      <c r="C978" t="s">
        <v>2981</v>
      </c>
      <c r="D978" t="s">
        <v>2982</v>
      </c>
      <c r="E978" t="s">
        <v>2983</v>
      </c>
      <c r="F978" t="s">
        <v>31</v>
      </c>
      <c r="G978" t="s">
        <v>38</v>
      </c>
      <c r="H978" t="s">
        <v>32</v>
      </c>
      <c r="I978">
        <v>1102</v>
      </c>
      <c r="J978">
        <v>0</v>
      </c>
      <c r="K978">
        <v>2</v>
      </c>
      <c r="L978">
        <v>2</v>
      </c>
      <c r="M978">
        <v>0</v>
      </c>
      <c r="N978">
        <v>2</v>
      </c>
      <c r="O978" s="1">
        <v>43458</v>
      </c>
      <c r="P978" s="1">
        <v>43567</v>
      </c>
      <c r="Q978" s="1">
        <v>43756</v>
      </c>
      <c r="S978">
        <v>2</v>
      </c>
      <c r="T978">
        <v>2</v>
      </c>
      <c r="U978">
        <v>2</v>
      </c>
      <c r="V978">
        <v>2</v>
      </c>
      <c r="W978">
        <v>0</v>
      </c>
      <c r="X978">
        <v>0</v>
      </c>
      <c r="Y978">
        <v>0</v>
      </c>
      <c r="Z978">
        <v>0</v>
      </c>
      <c r="AA978" t="s">
        <v>103</v>
      </c>
    </row>
    <row r="979" spans="1:27" x14ac:dyDescent="0.25">
      <c r="A979" t="s">
        <v>2947</v>
      </c>
      <c r="C979" t="s">
        <v>2984</v>
      </c>
      <c r="D979" t="s">
        <v>2985</v>
      </c>
      <c r="E979" t="s">
        <v>2986</v>
      </c>
      <c r="F979" t="s">
        <v>31</v>
      </c>
      <c r="G979" t="s">
        <v>32</v>
      </c>
      <c r="H979" t="s">
        <v>32</v>
      </c>
      <c r="I979">
        <v>982</v>
      </c>
      <c r="J979">
        <v>0</v>
      </c>
      <c r="K979">
        <v>2</v>
      </c>
      <c r="L979">
        <v>2</v>
      </c>
      <c r="M979">
        <v>0</v>
      </c>
      <c r="N979">
        <v>2</v>
      </c>
      <c r="O979" s="1">
        <v>43475</v>
      </c>
      <c r="S979">
        <v>0</v>
      </c>
      <c r="T979">
        <v>0</v>
      </c>
      <c r="U979">
        <v>0</v>
      </c>
      <c r="V979">
        <v>0</v>
      </c>
      <c r="W979">
        <v>2</v>
      </c>
      <c r="X979">
        <v>2</v>
      </c>
      <c r="Y979">
        <v>0</v>
      </c>
      <c r="Z979">
        <v>2</v>
      </c>
      <c r="AA979" t="s">
        <v>33</v>
      </c>
    </row>
    <row r="980" spans="1:27" x14ac:dyDescent="0.25">
      <c r="A980" t="s">
        <v>2947</v>
      </c>
      <c r="C980" t="s">
        <v>2987</v>
      </c>
      <c r="D980" t="s">
        <v>2988</v>
      </c>
      <c r="E980" t="s">
        <v>2989</v>
      </c>
      <c r="F980" t="s">
        <v>46</v>
      </c>
      <c r="G980" t="s">
        <v>38</v>
      </c>
      <c r="H980" t="s">
        <v>32</v>
      </c>
      <c r="I980">
        <v>948</v>
      </c>
      <c r="J980">
        <v>0</v>
      </c>
      <c r="K980">
        <v>2</v>
      </c>
      <c r="L980">
        <v>2</v>
      </c>
      <c r="M980">
        <v>1</v>
      </c>
      <c r="N980">
        <v>1</v>
      </c>
      <c r="O980" s="1">
        <v>43508</v>
      </c>
      <c r="P980" s="1">
        <v>43677</v>
      </c>
      <c r="Q980" s="1">
        <v>43677</v>
      </c>
      <c r="S980">
        <v>2</v>
      </c>
      <c r="T980">
        <v>1</v>
      </c>
      <c r="U980">
        <v>2</v>
      </c>
      <c r="V980">
        <v>1</v>
      </c>
      <c r="W980">
        <v>0</v>
      </c>
      <c r="X980">
        <v>0</v>
      </c>
      <c r="Y980">
        <v>0</v>
      </c>
      <c r="Z980">
        <v>0</v>
      </c>
      <c r="AA980" t="s">
        <v>103</v>
      </c>
    </row>
    <row r="981" spans="1:27" x14ac:dyDescent="0.25">
      <c r="A981" t="s">
        <v>2947</v>
      </c>
      <c r="C981" t="s">
        <v>2990</v>
      </c>
      <c r="D981" t="s">
        <v>2974</v>
      </c>
      <c r="E981" t="s">
        <v>2991</v>
      </c>
      <c r="F981" t="s">
        <v>31</v>
      </c>
      <c r="G981" t="s">
        <v>32</v>
      </c>
      <c r="H981" t="s">
        <v>32</v>
      </c>
      <c r="I981">
        <v>705</v>
      </c>
      <c r="J981">
        <v>0</v>
      </c>
      <c r="K981">
        <v>2</v>
      </c>
      <c r="L981">
        <v>2</v>
      </c>
      <c r="M981">
        <v>0</v>
      </c>
      <c r="N981">
        <v>2</v>
      </c>
      <c r="O981" s="1">
        <v>43644</v>
      </c>
      <c r="P981" s="1">
        <v>43651</v>
      </c>
      <c r="S981">
        <v>0</v>
      </c>
      <c r="T981">
        <v>0</v>
      </c>
      <c r="U981">
        <v>0</v>
      </c>
      <c r="V981">
        <v>0</v>
      </c>
      <c r="W981">
        <v>2</v>
      </c>
      <c r="X981">
        <v>2</v>
      </c>
      <c r="Y981">
        <v>2</v>
      </c>
      <c r="Z981">
        <v>0</v>
      </c>
      <c r="AA981" t="s">
        <v>39</v>
      </c>
    </row>
    <row r="982" spans="1:27" x14ac:dyDescent="0.25">
      <c r="A982" t="s">
        <v>2947</v>
      </c>
      <c r="C982" t="s">
        <v>2992</v>
      </c>
      <c r="D982" t="s">
        <v>2974</v>
      </c>
      <c r="E982" t="s">
        <v>2993</v>
      </c>
      <c r="F982" t="s">
        <v>31</v>
      </c>
      <c r="G982" t="s">
        <v>32</v>
      </c>
      <c r="H982" t="s">
        <v>32</v>
      </c>
      <c r="I982">
        <v>1333</v>
      </c>
      <c r="J982">
        <v>0</v>
      </c>
      <c r="K982">
        <v>4</v>
      </c>
      <c r="L982">
        <v>4</v>
      </c>
      <c r="M982">
        <v>0</v>
      </c>
      <c r="N982">
        <v>4</v>
      </c>
      <c r="O982" s="1">
        <v>43644</v>
      </c>
      <c r="P982" s="1">
        <v>43651</v>
      </c>
      <c r="S982">
        <v>0</v>
      </c>
      <c r="T982">
        <v>0</v>
      </c>
      <c r="U982">
        <v>0</v>
      </c>
      <c r="V982">
        <v>0</v>
      </c>
      <c r="W982">
        <v>4</v>
      </c>
      <c r="X982">
        <v>4</v>
      </c>
      <c r="Y982">
        <v>4</v>
      </c>
      <c r="Z982">
        <v>0</v>
      </c>
      <c r="AA982" t="s">
        <v>39</v>
      </c>
    </row>
    <row r="983" spans="1:27" x14ac:dyDescent="0.25">
      <c r="A983" t="s">
        <v>2947</v>
      </c>
      <c r="C983" t="s">
        <v>2994</v>
      </c>
      <c r="D983" t="s">
        <v>2995</v>
      </c>
      <c r="E983" t="s">
        <v>2996</v>
      </c>
      <c r="F983" t="s">
        <v>31</v>
      </c>
      <c r="G983" t="s">
        <v>32</v>
      </c>
      <c r="H983" t="s">
        <v>32</v>
      </c>
      <c r="I983">
        <v>4505</v>
      </c>
      <c r="J983">
        <v>0</v>
      </c>
      <c r="K983">
        <v>5</v>
      </c>
      <c r="L983">
        <v>5</v>
      </c>
      <c r="M983">
        <v>0</v>
      </c>
      <c r="N983">
        <v>5</v>
      </c>
      <c r="O983" s="1">
        <v>43720</v>
      </c>
      <c r="S983">
        <v>0</v>
      </c>
      <c r="T983">
        <v>0</v>
      </c>
      <c r="U983">
        <v>0</v>
      </c>
      <c r="V983">
        <v>0</v>
      </c>
      <c r="W983">
        <v>5</v>
      </c>
      <c r="X983">
        <v>5</v>
      </c>
      <c r="Y983">
        <v>0</v>
      </c>
      <c r="Z983">
        <v>5</v>
      </c>
      <c r="AA983" t="s">
        <v>33</v>
      </c>
    </row>
    <row r="984" spans="1:27" x14ac:dyDescent="0.25">
      <c r="A984" t="s">
        <v>2947</v>
      </c>
      <c r="C984" t="s">
        <v>2997</v>
      </c>
      <c r="D984" t="s">
        <v>2998</v>
      </c>
      <c r="E984" t="s">
        <v>882</v>
      </c>
      <c r="F984" t="s">
        <v>31</v>
      </c>
      <c r="G984" t="s">
        <v>32</v>
      </c>
      <c r="H984" t="s">
        <v>32</v>
      </c>
      <c r="I984">
        <v>642</v>
      </c>
      <c r="J984">
        <v>0</v>
      </c>
      <c r="K984">
        <v>2</v>
      </c>
      <c r="L984">
        <v>2</v>
      </c>
      <c r="M984">
        <v>0</v>
      </c>
      <c r="N984">
        <v>2</v>
      </c>
      <c r="O984" s="1">
        <v>43752</v>
      </c>
      <c r="S984">
        <v>0</v>
      </c>
      <c r="T984">
        <v>0</v>
      </c>
      <c r="U984">
        <v>0</v>
      </c>
      <c r="V984">
        <v>0</v>
      </c>
      <c r="W984">
        <v>2</v>
      </c>
      <c r="X984">
        <v>2</v>
      </c>
      <c r="Y984">
        <v>0</v>
      </c>
      <c r="Z984">
        <v>2</v>
      </c>
      <c r="AA984" t="s">
        <v>33</v>
      </c>
    </row>
    <row r="985" spans="1:27" x14ac:dyDescent="0.25">
      <c r="A985" t="s">
        <v>2999</v>
      </c>
      <c r="B985">
        <v>3</v>
      </c>
      <c r="C985" t="s">
        <v>3000</v>
      </c>
      <c r="D985" t="s">
        <v>3001</v>
      </c>
      <c r="E985" t="s">
        <v>842</v>
      </c>
      <c r="F985" t="s">
        <v>31</v>
      </c>
      <c r="G985" t="s">
        <v>38</v>
      </c>
      <c r="H985" t="s">
        <v>32</v>
      </c>
      <c r="I985">
        <v>0.16</v>
      </c>
      <c r="J985">
        <v>0</v>
      </c>
      <c r="K985">
        <v>1</v>
      </c>
      <c r="L985">
        <v>1</v>
      </c>
      <c r="M985">
        <v>0</v>
      </c>
      <c r="N985">
        <v>1</v>
      </c>
      <c r="O985" s="1">
        <v>42291</v>
      </c>
      <c r="P985" s="1">
        <v>42447</v>
      </c>
      <c r="S985">
        <v>0</v>
      </c>
      <c r="T985">
        <v>0</v>
      </c>
      <c r="U985">
        <v>0</v>
      </c>
      <c r="V985">
        <v>0</v>
      </c>
      <c r="W985">
        <v>1</v>
      </c>
      <c r="X985">
        <v>1</v>
      </c>
      <c r="Y985">
        <v>1</v>
      </c>
      <c r="Z985">
        <v>0</v>
      </c>
      <c r="AA985" t="s">
        <v>39</v>
      </c>
    </row>
    <row r="986" spans="1:27" x14ac:dyDescent="0.25">
      <c r="A986" t="s">
        <v>2999</v>
      </c>
      <c r="C986" t="s">
        <v>3002</v>
      </c>
      <c r="D986" t="s">
        <v>3003</v>
      </c>
      <c r="E986" t="s">
        <v>3004</v>
      </c>
      <c r="F986" t="s">
        <v>31</v>
      </c>
      <c r="G986" t="s">
        <v>32</v>
      </c>
      <c r="H986" t="s">
        <v>32</v>
      </c>
      <c r="I986">
        <v>0.15</v>
      </c>
      <c r="J986">
        <v>0</v>
      </c>
      <c r="K986">
        <v>1</v>
      </c>
      <c r="L986">
        <v>1</v>
      </c>
      <c r="M986">
        <v>0</v>
      </c>
      <c r="N986">
        <v>1</v>
      </c>
      <c r="O986" s="1">
        <v>42633</v>
      </c>
      <c r="P986" s="1">
        <v>43053</v>
      </c>
      <c r="Q986" s="1">
        <v>43559</v>
      </c>
      <c r="S986">
        <v>1</v>
      </c>
      <c r="T986">
        <v>1</v>
      </c>
      <c r="U986">
        <v>1</v>
      </c>
      <c r="V986">
        <v>1</v>
      </c>
      <c r="W986">
        <v>0</v>
      </c>
      <c r="X986">
        <v>0</v>
      </c>
      <c r="Y986">
        <v>0</v>
      </c>
      <c r="Z986">
        <v>0</v>
      </c>
      <c r="AA986" t="s">
        <v>103</v>
      </c>
    </row>
    <row r="987" spans="1:27" x14ac:dyDescent="0.25">
      <c r="A987" t="s">
        <v>2999</v>
      </c>
      <c r="C987" t="s">
        <v>3005</v>
      </c>
      <c r="D987" t="s">
        <v>3006</v>
      </c>
      <c r="E987" t="s">
        <v>3007</v>
      </c>
      <c r="F987" t="s">
        <v>31</v>
      </c>
      <c r="G987" t="s">
        <v>32</v>
      </c>
      <c r="H987" t="s">
        <v>32</v>
      </c>
      <c r="I987">
        <v>11.9</v>
      </c>
      <c r="J987">
        <v>0</v>
      </c>
      <c r="K987">
        <v>1</v>
      </c>
      <c r="L987">
        <v>1</v>
      </c>
      <c r="M987">
        <v>0</v>
      </c>
      <c r="N987">
        <v>1</v>
      </c>
      <c r="O987" s="1">
        <v>42804</v>
      </c>
      <c r="P987" s="1">
        <v>43769</v>
      </c>
      <c r="Q987" s="1">
        <v>43769</v>
      </c>
      <c r="S987">
        <v>1</v>
      </c>
      <c r="T987">
        <v>1</v>
      </c>
      <c r="U987">
        <v>1</v>
      </c>
      <c r="V987">
        <v>1</v>
      </c>
      <c r="W987">
        <v>0</v>
      </c>
      <c r="X987">
        <v>0</v>
      </c>
      <c r="Y987">
        <v>0</v>
      </c>
      <c r="Z987">
        <v>0</v>
      </c>
      <c r="AA987" t="s">
        <v>103</v>
      </c>
    </row>
    <row r="988" spans="1:27" x14ac:dyDescent="0.25">
      <c r="A988" t="s">
        <v>2999</v>
      </c>
      <c r="C988" t="s">
        <v>3008</v>
      </c>
      <c r="D988" t="s">
        <v>3009</v>
      </c>
      <c r="E988" t="s">
        <v>3010</v>
      </c>
      <c r="F988" t="s">
        <v>31</v>
      </c>
      <c r="G988" t="s">
        <v>32</v>
      </c>
      <c r="H988" t="s">
        <v>32</v>
      </c>
      <c r="I988">
        <v>11.3</v>
      </c>
      <c r="J988">
        <v>0</v>
      </c>
      <c r="K988">
        <v>1</v>
      </c>
      <c r="L988">
        <v>1</v>
      </c>
      <c r="M988">
        <v>0</v>
      </c>
      <c r="N988">
        <v>1</v>
      </c>
      <c r="O988" s="1">
        <v>42807</v>
      </c>
      <c r="P988" s="1">
        <v>43769</v>
      </c>
      <c r="Q988" s="1">
        <v>43769</v>
      </c>
      <c r="S988">
        <v>1</v>
      </c>
      <c r="T988">
        <v>1</v>
      </c>
      <c r="U988">
        <v>1</v>
      </c>
      <c r="V988">
        <v>1</v>
      </c>
      <c r="W988">
        <v>0</v>
      </c>
      <c r="X988">
        <v>0</v>
      </c>
      <c r="Y988">
        <v>0</v>
      </c>
      <c r="Z988">
        <v>0</v>
      </c>
      <c r="AA988" t="s">
        <v>103</v>
      </c>
    </row>
    <row r="989" spans="1:27" x14ac:dyDescent="0.25">
      <c r="A989" t="s">
        <v>2999</v>
      </c>
      <c r="C989" t="s">
        <v>3011</v>
      </c>
      <c r="D989" t="s">
        <v>3012</v>
      </c>
      <c r="E989" t="s">
        <v>3013</v>
      </c>
      <c r="F989" t="s">
        <v>31</v>
      </c>
      <c r="G989" t="s">
        <v>32</v>
      </c>
      <c r="H989" t="s">
        <v>32</v>
      </c>
      <c r="I989">
        <v>0</v>
      </c>
      <c r="J989">
        <v>0</v>
      </c>
      <c r="K989">
        <v>1</v>
      </c>
      <c r="L989">
        <v>1</v>
      </c>
      <c r="M989">
        <v>0</v>
      </c>
      <c r="N989">
        <v>1</v>
      </c>
      <c r="O989" s="1">
        <v>43024</v>
      </c>
      <c r="S989">
        <v>0</v>
      </c>
      <c r="T989">
        <v>0</v>
      </c>
      <c r="U989">
        <v>0</v>
      </c>
      <c r="V989">
        <v>0</v>
      </c>
      <c r="W989">
        <v>1</v>
      </c>
      <c r="X989">
        <v>1</v>
      </c>
      <c r="Y989">
        <v>0</v>
      </c>
      <c r="Z989">
        <v>1</v>
      </c>
      <c r="AA989" t="s">
        <v>33</v>
      </c>
    </row>
    <row r="990" spans="1:27" x14ac:dyDescent="0.25">
      <c r="A990" t="s">
        <v>2999</v>
      </c>
      <c r="C990" t="s">
        <v>3014</v>
      </c>
      <c r="D990" t="s">
        <v>3015</v>
      </c>
      <c r="E990" t="s">
        <v>3016</v>
      </c>
      <c r="F990" t="s">
        <v>31</v>
      </c>
      <c r="G990" t="s">
        <v>32</v>
      </c>
      <c r="H990" t="s">
        <v>32</v>
      </c>
      <c r="I990">
        <v>54.84</v>
      </c>
      <c r="J990">
        <v>0</v>
      </c>
      <c r="K990">
        <v>7</v>
      </c>
      <c r="L990">
        <v>7</v>
      </c>
      <c r="M990">
        <v>0</v>
      </c>
      <c r="N990">
        <v>7</v>
      </c>
      <c r="O990" s="1">
        <v>43035</v>
      </c>
      <c r="P990" s="1">
        <v>43350</v>
      </c>
      <c r="Q990" s="1">
        <v>43584</v>
      </c>
      <c r="S990">
        <v>7</v>
      </c>
      <c r="T990">
        <v>7</v>
      </c>
      <c r="U990">
        <v>6</v>
      </c>
      <c r="V990">
        <v>6</v>
      </c>
      <c r="W990">
        <v>0</v>
      </c>
      <c r="X990">
        <v>0</v>
      </c>
      <c r="Y990">
        <v>0</v>
      </c>
      <c r="Z990">
        <v>0</v>
      </c>
      <c r="AA990" t="s">
        <v>103</v>
      </c>
    </row>
    <row r="991" spans="1:27" ht="60" x14ac:dyDescent="0.25">
      <c r="A991" t="s">
        <v>2999</v>
      </c>
      <c r="C991" t="s">
        <v>3017</v>
      </c>
      <c r="D991" s="2" t="s">
        <v>3018</v>
      </c>
      <c r="E991" t="s">
        <v>3019</v>
      </c>
      <c r="F991" t="s">
        <v>85</v>
      </c>
      <c r="G991" t="s">
        <v>38</v>
      </c>
      <c r="H991" t="s">
        <v>32</v>
      </c>
      <c r="I991">
        <v>1958</v>
      </c>
      <c r="J991">
        <v>0</v>
      </c>
      <c r="K991">
        <v>1</v>
      </c>
      <c r="L991">
        <v>1</v>
      </c>
      <c r="M991">
        <v>0</v>
      </c>
      <c r="N991">
        <v>1</v>
      </c>
      <c r="O991" s="1">
        <v>43074</v>
      </c>
      <c r="P991" s="1">
        <v>43132</v>
      </c>
      <c r="S991">
        <v>0</v>
      </c>
      <c r="T991">
        <v>0</v>
      </c>
      <c r="U991">
        <v>0</v>
      </c>
      <c r="V991">
        <v>0</v>
      </c>
      <c r="W991">
        <v>1</v>
      </c>
      <c r="X991">
        <v>1</v>
      </c>
      <c r="Y991">
        <v>1</v>
      </c>
      <c r="Z991">
        <v>0</v>
      </c>
      <c r="AA991" t="s">
        <v>39</v>
      </c>
    </row>
    <row r="992" spans="1:27" x14ac:dyDescent="0.25">
      <c r="A992" t="s">
        <v>2999</v>
      </c>
      <c r="C992" t="s">
        <v>3020</v>
      </c>
      <c r="D992" t="s">
        <v>3021</v>
      </c>
      <c r="E992" t="s">
        <v>3022</v>
      </c>
      <c r="F992" t="s">
        <v>31</v>
      </c>
      <c r="G992" t="s">
        <v>38</v>
      </c>
      <c r="H992" t="s">
        <v>32</v>
      </c>
      <c r="I992">
        <v>957</v>
      </c>
      <c r="J992">
        <v>0</v>
      </c>
      <c r="K992">
        <v>1</v>
      </c>
      <c r="L992">
        <v>1</v>
      </c>
      <c r="M992">
        <v>0</v>
      </c>
      <c r="N992">
        <v>1</v>
      </c>
      <c r="O992" s="1">
        <v>43264</v>
      </c>
      <c r="P992" s="1">
        <v>43889</v>
      </c>
      <c r="S992">
        <v>0</v>
      </c>
      <c r="T992">
        <v>0</v>
      </c>
      <c r="U992">
        <v>0</v>
      </c>
      <c r="V992">
        <v>0</v>
      </c>
      <c r="W992">
        <v>1</v>
      </c>
      <c r="X992">
        <v>1</v>
      </c>
      <c r="Y992">
        <v>1</v>
      </c>
      <c r="Z992">
        <v>0</v>
      </c>
      <c r="AA992" t="s">
        <v>39</v>
      </c>
    </row>
    <row r="993" spans="1:27" x14ac:dyDescent="0.25">
      <c r="A993" t="s">
        <v>2999</v>
      </c>
      <c r="C993" t="s">
        <v>3023</v>
      </c>
      <c r="D993" t="s">
        <v>3024</v>
      </c>
      <c r="E993" t="s">
        <v>3025</v>
      </c>
      <c r="F993" t="s">
        <v>31</v>
      </c>
      <c r="G993" t="s">
        <v>38</v>
      </c>
      <c r="H993" t="s">
        <v>32</v>
      </c>
      <c r="I993">
        <v>1215</v>
      </c>
      <c r="J993">
        <v>0</v>
      </c>
      <c r="K993">
        <v>1</v>
      </c>
      <c r="L993">
        <v>1</v>
      </c>
      <c r="M993">
        <v>0</v>
      </c>
      <c r="N993">
        <v>1</v>
      </c>
      <c r="O993" s="1">
        <v>43279</v>
      </c>
      <c r="S993">
        <v>0</v>
      </c>
      <c r="T993">
        <v>0</v>
      </c>
      <c r="U993">
        <v>0</v>
      </c>
      <c r="V993">
        <v>0</v>
      </c>
      <c r="W993">
        <v>1</v>
      </c>
      <c r="X993">
        <v>1</v>
      </c>
      <c r="Y993">
        <v>0</v>
      </c>
      <c r="Z993">
        <v>1</v>
      </c>
      <c r="AA993" t="s">
        <v>33</v>
      </c>
    </row>
    <row r="994" spans="1:27" x14ac:dyDescent="0.25">
      <c r="A994" t="s">
        <v>2999</v>
      </c>
      <c r="C994" t="s">
        <v>3026</v>
      </c>
      <c r="D994" t="s">
        <v>3027</v>
      </c>
      <c r="E994" t="s">
        <v>3028</v>
      </c>
      <c r="F994" t="s">
        <v>31</v>
      </c>
      <c r="G994" t="s">
        <v>32</v>
      </c>
      <c r="H994" t="s">
        <v>32</v>
      </c>
      <c r="I994">
        <v>362</v>
      </c>
      <c r="J994">
        <v>0</v>
      </c>
      <c r="K994">
        <v>1</v>
      </c>
      <c r="L994">
        <v>1</v>
      </c>
      <c r="M994">
        <v>0</v>
      </c>
      <c r="N994">
        <v>1</v>
      </c>
      <c r="O994" s="1">
        <v>43290</v>
      </c>
      <c r="S994">
        <v>0</v>
      </c>
      <c r="T994">
        <v>0</v>
      </c>
      <c r="U994">
        <v>0</v>
      </c>
      <c r="V994">
        <v>0</v>
      </c>
      <c r="W994">
        <v>1</v>
      </c>
      <c r="X994">
        <v>1</v>
      </c>
      <c r="Y994">
        <v>0</v>
      </c>
      <c r="Z994">
        <v>1</v>
      </c>
      <c r="AA994" t="s">
        <v>33</v>
      </c>
    </row>
    <row r="995" spans="1:27" x14ac:dyDescent="0.25">
      <c r="A995" t="s">
        <v>2999</v>
      </c>
      <c r="C995" t="s">
        <v>3029</v>
      </c>
      <c r="D995" t="s">
        <v>3030</v>
      </c>
      <c r="E995" t="s">
        <v>1600</v>
      </c>
      <c r="F995" t="s">
        <v>85</v>
      </c>
      <c r="G995" t="s">
        <v>38</v>
      </c>
      <c r="H995" t="s">
        <v>32</v>
      </c>
      <c r="I995">
        <v>211</v>
      </c>
      <c r="J995">
        <v>0</v>
      </c>
      <c r="K995">
        <v>1</v>
      </c>
      <c r="L995">
        <v>1</v>
      </c>
      <c r="M995">
        <v>0</v>
      </c>
      <c r="N995">
        <v>1</v>
      </c>
      <c r="O995" s="1">
        <v>43432</v>
      </c>
      <c r="S995">
        <v>0</v>
      </c>
      <c r="T995">
        <v>0</v>
      </c>
      <c r="U995">
        <v>0</v>
      </c>
      <c r="V995">
        <v>0</v>
      </c>
      <c r="W995">
        <v>1</v>
      </c>
      <c r="X995">
        <v>1</v>
      </c>
      <c r="Y995">
        <v>0</v>
      </c>
      <c r="Z995">
        <v>1</v>
      </c>
      <c r="AA995" t="s">
        <v>33</v>
      </c>
    </row>
    <row r="996" spans="1:27" ht="75" x14ac:dyDescent="0.25">
      <c r="A996" t="s">
        <v>2999</v>
      </c>
      <c r="C996" t="s">
        <v>3031</v>
      </c>
      <c r="D996" s="2" t="s">
        <v>3032</v>
      </c>
      <c r="E996" t="s">
        <v>3033</v>
      </c>
      <c r="F996" t="s">
        <v>46</v>
      </c>
      <c r="G996" t="s">
        <v>38</v>
      </c>
      <c r="H996" t="s">
        <v>32</v>
      </c>
      <c r="I996">
        <v>2532</v>
      </c>
      <c r="J996">
        <v>0</v>
      </c>
      <c r="K996">
        <v>1</v>
      </c>
      <c r="L996">
        <v>1</v>
      </c>
      <c r="M996">
        <v>0</v>
      </c>
      <c r="N996">
        <v>1</v>
      </c>
      <c r="O996" s="1">
        <v>43525</v>
      </c>
      <c r="P996" s="1">
        <v>43546</v>
      </c>
      <c r="S996">
        <v>0</v>
      </c>
      <c r="T996">
        <v>0</v>
      </c>
      <c r="U996">
        <v>0</v>
      </c>
      <c r="V996">
        <v>0</v>
      </c>
      <c r="W996">
        <v>1</v>
      </c>
      <c r="X996">
        <v>1</v>
      </c>
      <c r="Y996">
        <v>1</v>
      </c>
      <c r="Z996">
        <v>0</v>
      </c>
      <c r="AA996" t="s">
        <v>39</v>
      </c>
    </row>
    <row r="997" spans="1:27" x14ac:dyDescent="0.25">
      <c r="A997" t="s">
        <v>2999</v>
      </c>
      <c r="C997" t="s">
        <v>3034</v>
      </c>
      <c r="D997" t="s">
        <v>3035</v>
      </c>
      <c r="E997" t="s">
        <v>3036</v>
      </c>
      <c r="F997" t="s">
        <v>85</v>
      </c>
      <c r="G997" t="s">
        <v>38</v>
      </c>
      <c r="H997" t="s">
        <v>32</v>
      </c>
      <c r="I997">
        <v>263</v>
      </c>
      <c r="J997">
        <v>0</v>
      </c>
      <c r="K997">
        <v>1</v>
      </c>
      <c r="L997">
        <v>1</v>
      </c>
      <c r="M997">
        <v>0</v>
      </c>
      <c r="N997">
        <v>1</v>
      </c>
      <c r="O997" s="1">
        <v>43669</v>
      </c>
      <c r="S997">
        <v>0</v>
      </c>
      <c r="T997">
        <v>0</v>
      </c>
      <c r="U997">
        <v>0</v>
      </c>
      <c r="V997">
        <v>0</v>
      </c>
      <c r="W997">
        <v>1</v>
      </c>
      <c r="X997">
        <v>1</v>
      </c>
      <c r="Y997">
        <v>0</v>
      </c>
      <c r="Z997">
        <v>1</v>
      </c>
      <c r="AA997" t="s">
        <v>33</v>
      </c>
    </row>
    <row r="998" spans="1:27" x14ac:dyDescent="0.25">
      <c r="A998" t="s">
        <v>2999</v>
      </c>
      <c r="C998" t="s">
        <v>3037</v>
      </c>
      <c r="D998" t="s">
        <v>3038</v>
      </c>
      <c r="E998" t="s">
        <v>3039</v>
      </c>
      <c r="F998" t="s">
        <v>31</v>
      </c>
      <c r="G998" t="s">
        <v>32</v>
      </c>
      <c r="H998" t="s">
        <v>32</v>
      </c>
      <c r="I998">
        <v>5289</v>
      </c>
      <c r="J998">
        <v>0</v>
      </c>
      <c r="K998">
        <v>4</v>
      </c>
      <c r="L998">
        <v>4</v>
      </c>
      <c r="M998">
        <v>0</v>
      </c>
      <c r="N998">
        <v>4</v>
      </c>
      <c r="O998" s="1">
        <v>43684</v>
      </c>
      <c r="S998">
        <v>0</v>
      </c>
      <c r="T998">
        <v>0</v>
      </c>
      <c r="U998">
        <v>0</v>
      </c>
      <c r="V998">
        <v>0</v>
      </c>
      <c r="W998">
        <v>4</v>
      </c>
      <c r="X998">
        <v>4</v>
      </c>
      <c r="Y998">
        <v>0</v>
      </c>
      <c r="Z998">
        <v>4</v>
      </c>
      <c r="AA998" t="s">
        <v>33</v>
      </c>
    </row>
    <row r="999" spans="1:27" x14ac:dyDescent="0.25">
      <c r="A999" t="s">
        <v>2999</v>
      </c>
      <c r="C999" t="s">
        <v>3040</v>
      </c>
      <c r="D999" t="s">
        <v>3041</v>
      </c>
      <c r="E999" t="s">
        <v>3042</v>
      </c>
      <c r="F999" t="s">
        <v>31</v>
      </c>
      <c r="G999" t="s">
        <v>38</v>
      </c>
      <c r="H999" t="s">
        <v>32</v>
      </c>
      <c r="I999">
        <v>487</v>
      </c>
      <c r="J999">
        <v>0</v>
      </c>
      <c r="K999">
        <v>1</v>
      </c>
      <c r="L999">
        <v>1</v>
      </c>
      <c r="M999">
        <v>0</v>
      </c>
      <c r="N999">
        <v>1</v>
      </c>
      <c r="O999" s="1">
        <v>43804</v>
      </c>
      <c r="S999">
        <v>0</v>
      </c>
      <c r="T999">
        <v>0</v>
      </c>
      <c r="U999">
        <v>0</v>
      </c>
      <c r="V999">
        <v>0</v>
      </c>
      <c r="W999">
        <v>1</v>
      </c>
      <c r="X999">
        <v>1</v>
      </c>
      <c r="Y999">
        <v>0</v>
      </c>
      <c r="Z999">
        <v>1</v>
      </c>
      <c r="AA999" t="s">
        <v>33</v>
      </c>
    </row>
    <row r="1000" spans="1:27" ht="90" x14ac:dyDescent="0.25">
      <c r="A1000" t="s">
        <v>2999</v>
      </c>
      <c r="C1000" t="s">
        <v>3043</v>
      </c>
      <c r="D1000" s="2" t="s">
        <v>3044</v>
      </c>
      <c r="E1000" t="s">
        <v>3045</v>
      </c>
      <c r="F1000" t="s">
        <v>31</v>
      </c>
      <c r="G1000" t="s">
        <v>32</v>
      </c>
      <c r="H1000" t="s">
        <v>32</v>
      </c>
      <c r="I1000">
        <v>0</v>
      </c>
      <c r="J1000">
        <v>0</v>
      </c>
      <c r="K1000">
        <v>6</v>
      </c>
      <c r="L1000">
        <v>6</v>
      </c>
      <c r="M1000">
        <v>0</v>
      </c>
      <c r="N1000">
        <v>6</v>
      </c>
      <c r="O1000" s="1">
        <v>43920</v>
      </c>
      <c r="P1000" s="1">
        <v>43731</v>
      </c>
      <c r="S1000">
        <v>0</v>
      </c>
      <c r="T1000">
        <v>0</v>
      </c>
      <c r="U1000">
        <v>0</v>
      </c>
      <c r="V1000">
        <v>0</v>
      </c>
      <c r="W1000">
        <v>6</v>
      </c>
      <c r="X1000">
        <v>6</v>
      </c>
      <c r="Y1000">
        <v>6</v>
      </c>
      <c r="Z1000">
        <v>0</v>
      </c>
      <c r="AA1000" t="s">
        <v>39</v>
      </c>
    </row>
    <row r="1001" spans="1:27" x14ac:dyDescent="0.25">
      <c r="A1001" t="s">
        <v>3046</v>
      </c>
      <c r="C1001" t="s">
        <v>3047</v>
      </c>
      <c r="D1001" t="s">
        <v>3048</v>
      </c>
      <c r="E1001" t="s">
        <v>3049</v>
      </c>
      <c r="F1001" t="s">
        <v>31</v>
      </c>
      <c r="G1001" t="s">
        <v>32</v>
      </c>
      <c r="H1001" t="s">
        <v>32</v>
      </c>
      <c r="I1001">
        <v>16.28</v>
      </c>
      <c r="J1001">
        <v>0</v>
      </c>
      <c r="K1001">
        <v>1</v>
      </c>
      <c r="L1001">
        <v>1</v>
      </c>
      <c r="M1001">
        <v>0</v>
      </c>
      <c r="N1001">
        <v>1</v>
      </c>
      <c r="O1001" s="1">
        <v>42942</v>
      </c>
      <c r="P1001" s="1">
        <v>43160</v>
      </c>
      <c r="S1001">
        <v>0</v>
      </c>
      <c r="T1001">
        <v>0</v>
      </c>
      <c r="U1001">
        <v>0</v>
      </c>
      <c r="V1001">
        <v>0</v>
      </c>
      <c r="W1001">
        <v>1</v>
      </c>
      <c r="X1001">
        <v>1</v>
      </c>
      <c r="Y1001">
        <v>1</v>
      </c>
      <c r="Z1001">
        <v>0</v>
      </c>
      <c r="AA1001" t="s">
        <v>39</v>
      </c>
    </row>
    <row r="1002" spans="1:27" x14ac:dyDescent="0.25">
      <c r="A1002" t="s">
        <v>3046</v>
      </c>
      <c r="C1002" t="s">
        <v>3050</v>
      </c>
      <c r="D1002" t="s">
        <v>3051</v>
      </c>
      <c r="E1002" t="s">
        <v>3052</v>
      </c>
      <c r="F1002" t="s">
        <v>31</v>
      </c>
      <c r="G1002" t="s">
        <v>38</v>
      </c>
      <c r="H1002" t="s">
        <v>32</v>
      </c>
      <c r="I1002">
        <v>15.11</v>
      </c>
      <c r="J1002">
        <v>0</v>
      </c>
      <c r="K1002">
        <v>1</v>
      </c>
      <c r="L1002">
        <v>1</v>
      </c>
      <c r="M1002">
        <v>1</v>
      </c>
      <c r="N1002">
        <v>0</v>
      </c>
      <c r="O1002" s="1">
        <v>42998</v>
      </c>
      <c r="P1002" s="1">
        <v>43191</v>
      </c>
      <c r="S1002">
        <v>0</v>
      </c>
      <c r="T1002">
        <v>0</v>
      </c>
      <c r="U1002">
        <v>0</v>
      </c>
      <c r="V1002">
        <v>0</v>
      </c>
      <c r="W1002">
        <v>1</v>
      </c>
      <c r="X1002">
        <v>0</v>
      </c>
      <c r="Y1002">
        <v>1</v>
      </c>
      <c r="Z1002">
        <v>0</v>
      </c>
      <c r="AA1002" t="s">
        <v>39</v>
      </c>
    </row>
    <row r="1003" spans="1:27" x14ac:dyDescent="0.25">
      <c r="A1003" t="s">
        <v>3046</v>
      </c>
      <c r="C1003" t="s">
        <v>3053</v>
      </c>
      <c r="D1003" t="s">
        <v>3054</v>
      </c>
      <c r="E1003" t="s">
        <v>1600</v>
      </c>
      <c r="F1003" t="s">
        <v>85</v>
      </c>
      <c r="G1003" t="s">
        <v>38</v>
      </c>
      <c r="H1003" t="s">
        <v>32</v>
      </c>
      <c r="I1003">
        <v>507</v>
      </c>
      <c r="J1003">
        <v>0</v>
      </c>
      <c r="K1003">
        <v>1</v>
      </c>
      <c r="L1003">
        <v>1</v>
      </c>
      <c r="M1003">
        <v>0</v>
      </c>
      <c r="N1003">
        <v>1</v>
      </c>
      <c r="O1003" s="1">
        <v>43168</v>
      </c>
      <c r="S1003">
        <v>0</v>
      </c>
      <c r="T1003">
        <v>0</v>
      </c>
      <c r="U1003">
        <v>0</v>
      </c>
      <c r="V1003">
        <v>0</v>
      </c>
      <c r="W1003">
        <v>1</v>
      </c>
      <c r="X1003">
        <v>1</v>
      </c>
      <c r="Y1003">
        <v>0</v>
      </c>
      <c r="Z1003">
        <v>1</v>
      </c>
      <c r="AA1003" t="s">
        <v>33</v>
      </c>
    </row>
    <row r="1004" spans="1:27" x14ac:dyDescent="0.25">
      <c r="A1004" t="s">
        <v>3046</v>
      </c>
      <c r="C1004" t="s">
        <v>3055</v>
      </c>
      <c r="D1004" t="s">
        <v>3056</v>
      </c>
      <c r="E1004" t="s">
        <v>3057</v>
      </c>
      <c r="F1004" t="s">
        <v>598</v>
      </c>
      <c r="G1004" t="s">
        <v>32</v>
      </c>
      <c r="H1004" t="s">
        <v>32</v>
      </c>
      <c r="I1004">
        <v>3373</v>
      </c>
      <c r="J1004">
        <v>0</v>
      </c>
      <c r="K1004">
        <v>1</v>
      </c>
      <c r="L1004">
        <v>1</v>
      </c>
      <c r="M1004">
        <v>0</v>
      </c>
      <c r="N1004">
        <v>1</v>
      </c>
      <c r="O1004" s="1">
        <v>43178</v>
      </c>
      <c r="P1004" s="1">
        <v>43192</v>
      </c>
      <c r="Q1004" s="1">
        <v>43661</v>
      </c>
      <c r="S1004">
        <v>1</v>
      </c>
      <c r="T1004">
        <v>1</v>
      </c>
      <c r="U1004">
        <v>1</v>
      </c>
      <c r="V1004">
        <v>1</v>
      </c>
      <c r="W1004">
        <v>0</v>
      </c>
      <c r="X1004">
        <v>0</v>
      </c>
      <c r="Y1004">
        <v>0</v>
      </c>
      <c r="Z1004">
        <v>0</v>
      </c>
      <c r="AA1004" t="s">
        <v>103</v>
      </c>
    </row>
    <row r="1005" spans="1:27" x14ac:dyDescent="0.25">
      <c r="A1005" t="s">
        <v>3046</v>
      </c>
      <c r="C1005" t="s">
        <v>3058</v>
      </c>
      <c r="D1005" t="s">
        <v>3059</v>
      </c>
      <c r="E1005" t="s">
        <v>3060</v>
      </c>
      <c r="F1005" t="s">
        <v>31</v>
      </c>
      <c r="G1005" t="s">
        <v>38</v>
      </c>
      <c r="H1005" t="s">
        <v>32</v>
      </c>
      <c r="I1005">
        <v>1005</v>
      </c>
      <c r="J1005">
        <v>0</v>
      </c>
      <c r="K1005">
        <v>1</v>
      </c>
      <c r="L1005">
        <v>1</v>
      </c>
      <c r="M1005">
        <v>1</v>
      </c>
      <c r="N1005">
        <v>0</v>
      </c>
      <c r="O1005" s="1">
        <v>43250</v>
      </c>
      <c r="P1005" s="1">
        <v>43255</v>
      </c>
      <c r="S1005">
        <v>0</v>
      </c>
      <c r="T1005">
        <v>0</v>
      </c>
      <c r="U1005">
        <v>0</v>
      </c>
      <c r="V1005">
        <v>0</v>
      </c>
      <c r="W1005">
        <v>1</v>
      </c>
      <c r="X1005">
        <v>0</v>
      </c>
      <c r="Y1005">
        <v>1</v>
      </c>
      <c r="Z1005">
        <v>0</v>
      </c>
      <c r="AA1005" t="s">
        <v>39</v>
      </c>
    </row>
    <row r="1006" spans="1:27" x14ac:dyDescent="0.25">
      <c r="A1006" t="s">
        <v>3046</v>
      </c>
      <c r="C1006" t="s">
        <v>3061</v>
      </c>
      <c r="D1006" t="s">
        <v>3062</v>
      </c>
      <c r="E1006" t="s">
        <v>3063</v>
      </c>
      <c r="F1006" t="s">
        <v>31</v>
      </c>
      <c r="G1006" t="s">
        <v>38</v>
      </c>
      <c r="H1006" t="s">
        <v>32</v>
      </c>
      <c r="I1006">
        <v>900</v>
      </c>
      <c r="J1006">
        <v>0</v>
      </c>
      <c r="K1006">
        <v>1</v>
      </c>
      <c r="L1006">
        <v>1</v>
      </c>
      <c r="M1006">
        <v>0</v>
      </c>
      <c r="N1006">
        <v>1</v>
      </c>
      <c r="O1006" s="1">
        <v>43305</v>
      </c>
      <c r="S1006">
        <v>0</v>
      </c>
      <c r="T1006">
        <v>0</v>
      </c>
      <c r="U1006">
        <v>0</v>
      </c>
      <c r="V1006">
        <v>0</v>
      </c>
      <c r="W1006">
        <v>1</v>
      </c>
      <c r="X1006">
        <v>1</v>
      </c>
      <c r="Y1006">
        <v>0</v>
      </c>
      <c r="Z1006">
        <v>1</v>
      </c>
      <c r="AA1006" t="s">
        <v>33</v>
      </c>
    </row>
    <row r="1007" spans="1:27" x14ac:dyDescent="0.25">
      <c r="A1007" t="s">
        <v>3046</v>
      </c>
      <c r="C1007" t="s">
        <v>3064</v>
      </c>
      <c r="D1007" t="s">
        <v>3065</v>
      </c>
      <c r="E1007" t="s">
        <v>3066</v>
      </c>
      <c r="F1007" t="s">
        <v>31</v>
      </c>
      <c r="G1007" t="s">
        <v>38</v>
      </c>
      <c r="H1007" t="s">
        <v>32</v>
      </c>
      <c r="I1007">
        <v>1730</v>
      </c>
      <c r="J1007">
        <v>0</v>
      </c>
      <c r="K1007">
        <v>1</v>
      </c>
      <c r="L1007">
        <v>1</v>
      </c>
      <c r="M1007">
        <v>0</v>
      </c>
      <c r="N1007">
        <v>1</v>
      </c>
      <c r="O1007" s="1">
        <v>43322</v>
      </c>
      <c r="S1007">
        <v>0</v>
      </c>
      <c r="T1007">
        <v>0</v>
      </c>
      <c r="U1007">
        <v>0</v>
      </c>
      <c r="V1007">
        <v>0</v>
      </c>
      <c r="W1007">
        <v>1</v>
      </c>
      <c r="X1007">
        <v>1</v>
      </c>
      <c r="Y1007">
        <v>0</v>
      </c>
      <c r="Z1007">
        <v>1</v>
      </c>
      <c r="AA1007" t="s">
        <v>33</v>
      </c>
    </row>
    <row r="1008" spans="1:27" x14ac:dyDescent="0.25">
      <c r="A1008" t="s">
        <v>3046</v>
      </c>
      <c r="C1008" t="s">
        <v>3067</v>
      </c>
      <c r="D1008" t="s">
        <v>3054</v>
      </c>
      <c r="E1008" t="s">
        <v>3068</v>
      </c>
      <c r="F1008" t="s">
        <v>31</v>
      </c>
      <c r="G1008" t="s">
        <v>38</v>
      </c>
      <c r="H1008" t="s">
        <v>32</v>
      </c>
      <c r="I1008">
        <v>375</v>
      </c>
      <c r="J1008">
        <v>0</v>
      </c>
      <c r="K1008">
        <v>1</v>
      </c>
      <c r="L1008">
        <v>1</v>
      </c>
      <c r="M1008">
        <v>0</v>
      </c>
      <c r="N1008">
        <v>1</v>
      </c>
      <c r="O1008" s="1">
        <v>43329</v>
      </c>
      <c r="S1008">
        <v>0</v>
      </c>
      <c r="T1008">
        <v>0</v>
      </c>
      <c r="U1008">
        <v>0</v>
      </c>
      <c r="V1008">
        <v>0</v>
      </c>
      <c r="W1008">
        <v>1</v>
      </c>
      <c r="X1008">
        <v>1</v>
      </c>
      <c r="Y1008">
        <v>0</v>
      </c>
      <c r="Z1008">
        <v>1</v>
      </c>
      <c r="AA1008" t="s">
        <v>33</v>
      </c>
    </row>
    <row r="1009" spans="1:27" x14ac:dyDescent="0.25">
      <c r="A1009" t="s">
        <v>3046</v>
      </c>
      <c r="C1009" t="s">
        <v>3069</v>
      </c>
      <c r="D1009" t="s">
        <v>3070</v>
      </c>
      <c r="E1009" t="s">
        <v>3071</v>
      </c>
      <c r="F1009" t="s">
        <v>31</v>
      </c>
      <c r="G1009" t="s">
        <v>38</v>
      </c>
      <c r="H1009" t="s">
        <v>32</v>
      </c>
      <c r="I1009">
        <v>6822</v>
      </c>
      <c r="J1009">
        <v>0</v>
      </c>
      <c r="K1009">
        <v>1</v>
      </c>
      <c r="L1009">
        <v>1</v>
      </c>
      <c r="M1009">
        <v>0</v>
      </c>
      <c r="N1009">
        <v>1</v>
      </c>
      <c r="O1009" s="1">
        <v>43357</v>
      </c>
      <c r="P1009" s="1">
        <v>43559</v>
      </c>
      <c r="Q1009" s="1">
        <v>43887</v>
      </c>
      <c r="S1009">
        <v>1</v>
      </c>
      <c r="T1009">
        <v>1</v>
      </c>
      <c r="U1009">
        <v>1</v>
      </c>
      <c r="V1009">
        <v>1</v>
      </c>
      <c r="W1009">
        <v>0</v>
      </c>
      <c r="X1009">
        <v>0</v>
      </c>
      <c r="Y1009">
        <v>0</v>
      </c>
      <c r="Z1009">
        <v>0</v>
      </c>
      <c r="AA1009" t="s">
        <v>103</v>
      </c>
    </row>
    <row r="1010" spans="1:27" x14ac:dyDescent="0.25">
      <c r="A1010" t="s">
        <v>3046</v>
      </c>
      <c r="C1010" t="s">
        <v>3072</v>
      </c>
      <c r="D1010" t="s">
        <v>3073</v>
      </c>
      <c r="E1010" t="s">
        <v>3074</v>
      </c>
      <c r="F1010" t="s">
        <v>31</v>
      </c>
      <c r="G1010" t="s">
        <v>32</v>
      </c>
      <c r="H1010" t="s">
        <v>32</v>
      </c>
      <c r="I1010">
        <v>688</v>
      </c>
      <c r="J1010">
        <v>0</v>
      </c>
      <c r="K1010">
        <v>1</v>
      </c>
      <c r="L1010">
        <v>1</v>
      </c>
      <c r="M1010">
        <v>0</v>
      </c>
      <c r="N1010">
        <v>1</v>
      </c>
      <c r="O1010" s="1">
        <v>43440</v>
      </c>
      <c r="S1010">
        <v>0</v>
      </c>
      <c r="T1010">
        <v>0</v>
      </c>
      <c r="U1010">
        <v>0</v>
      </c>
      <c r="V1010">
        <v>0</v>
      </c>
      <c r="W1010">
        <v>1</v>
      </c>
      <c r="X1010">
        <v>1</v>
      </c>
      <c r="Y1010">
        <v>0</v>
      </c>
      <c r="Z1010">
        <v>1</v>
      </c>
      <c r="AA1010" t="s">
        <v>33</v>
      </c>
    </row>
    <row r="1011" spans="1:27" x14ac:dyDescent="0.25">
      <c r="A1011" t="s">
        <v>3046</v>
      </c>
      <c r="C1011" t="s">
        <v>3075</v>
      </c>
      <c r="D1011" t="s">
        <v>3076</v>
      </c>
      <c r="E1011" t="s">
        <v>3077</v>
      </c>
      <c r="F1011" t="s">
        <v>31</v>
      </c>
      <c r="G1011" t="s">
        <v>38</v>
      </c>
      <c r="H1011" t="s">
        <v>32</v>
      </c>
      <c r="I1011">
        <v>1894</v>
      </c>
      <c r="J1011">
        <v>0</v>
      </c>
      <c r="K1011">
        <v>1</v>
      </c>
      <c r="L1011">
        <v>1</v>
      </c>
      <c r="M1011">
        <v>1</v>
      </c>
      <c r="N1011">
        <v>0</v>
      </c>
      <c r="O1011" s="1">
        <v>43488</v>
      </c>
      <c r="P1011" s="1">
        <v>43522</v>
      </c>
      <c r="S1011">
        <v>0</v>
      </c>
      <c r="T1011">
        <v>0</v>
      </c>
      <c r="U1011">
        <v>0</v>
      </c>
      <c r="V1011">
        <v>0</v>
      </c>
      <c r="W1011">
        <v>1</v>
      </c>
      <c r="X1011">
        <v>0</v>
      </c>
      <c r="Y1011">
        <v>1</v>
      </c>
      <c r="Z1011">
        <v>0</v>
      </c>
      <c r="AA1011" t="s">
        <v>39</v>
      </c>
    </row>
    <row r="1012" spans="1:27" x14ac:dyDescent="0.25">
      <c r="A1012" t="s">
        <v>3046</v>
      </c>
      <c r="C1012" t="s">
        <v>3078</v>
      </c>
      <c r="D1012" t="s">
        <v>3079</v>
      </c>
      <c r="E1012" t="s">
        <v>3080</v>
      </c>
      <c r="F1012" t="s">
        <v>31</v>
      </c>
      <c r="G1012" t="s">
        <v>38</v>
      </c>
      <c r="H1012" t="s">
        <v>32</v>
      </c>
      <c r="I1012">
        <v>1500</v>
      </c>
      <c r="J1012">
        <v>0</v>
      </c>
      <c r="K1012">
        <v>8</v>
      </c>
      <c r="L1012">
        <v>8</v>
      </c>
      <c r="M1012">
        <v>4</v>
      </c>
      <c r="N1012">
        <v>4</v>
      </c>
      <c r="O1012" s="1">
        <v>43630</v>
      </c>
      <c r="S1012">
        <v>0</v>
      </c>
      <c r="T1012">
        <v>0</v>
      </c>
      <c r="U1012">
        <v>0</v>
      </c>
      <c r="V1012">
        <v>0</v>
      </c>
      <c r="W1012">
        <v>8</v>
      </c>
      <c r="X1012">
        <v>4</v>
      </c>
      <c r="Y1012">
        <v>0</v>
      </c>
      <c r="Z1012">
        <v>8</v>
      </c>
      <c r="AA1012" t="s">
        <v>33</v>
      </c>
    </row>
    <row r="1013" spans="1:27" x14ac:dyDescent="0.25">
      <c r="A1013" t="s">
        <v>3046</v>
      </c>
      <c r="C1013" t="s">
        <v>3081</v>
      </c>
      <c r="D1013" t="s">
        <v>3082</v>
      </c>
      <c r="E1013" t="s">
        <v>3083</v>
      </c>
      <c r="F1013" t="s">
        <v>31</v>
      </c>
      <c r="G1013" t="s">
        <v>38</v>
      </c>
      <c r="H1013" t="s">
        <v>32</v>
      </c>
      <c r="I1013">
        <v>1504</v>
      </c>
      <c r="J1013">
        <v>0</v>
      </c>
      <c r="K1013">
        <v>6</v>
      </c>
      <c r="L1013">
        <v>6</v>
      </c>
      <c r="M1013">
        <v>0</v>
      </c>
      <c r="N1013">
        <v>6</v>
      </c>
      <c r="O1013" s="1">
        <v>43678</v>
      </c>
      <c r="S1013">
        <v>0</v>
      </c>
      <c r="T1013">
        <v>0</v>
      </c>
      <c r="U1013">
        <v>0</v>
      </c>
      <c r="V1013">
        <v>0</v>
      </c>
      <c r="W1013">
        <v>6</v>
      </c>
      <c r="X1013">
        <v>6</v>
      </c>
      <c r="Y1013">
        <v>0</v>
      </c>
      <c r="Z1013">
        <v>6</v>
      </c>
      <c r="AA1013" t="s">
        <v>33</v>
      </c>
    </row>
    <row r="1014" spans="1:27" x14ac:dyDescent="0.25">
      <c r="A1014" t="s">
        <v>3046</v>
      </c>
      <c r="C1014" t="s">
        <v>3084</v>
      </c>
      <c r="D1014" t="s">
        <v>3085</v>
      </c>
      <c r="E1014" t="s">
        <v>842</v>
      </c>
      <c r="F1014" t="s">
        <v>31</v>
      </c>
      <c r="G1014" t="s">
        <v>32</v>
      </c>
      <c r="H1014" t="s">
        <v>32</v>
      </c>
      <c r="I1014">
        <v>1978</v>
      </c>
      <c r="J1014">
        <v>0</v>
      </c>
      <c r="K1014">
        <v>1</v>
      </c>
      <c r="L1014">
        <v>1</v>
      </c>
      <c r="M1014">
        <v>0</v>
      </c>
      <c r="N1014">
        <v>1</v>
      </c>
      <c r="O1014" s="1">
        <v>43714</v>
      </c>
      <c r="P1014" s="1">
        <v>43731</v>
      </c>
      <c r="S1014">
        <v>0</v>
      </c>
      <c r="T1014">
        <v>0</v>
      </c>
      <c r="U1014">
        <v>0</v>
      </c>
      <c r="V1014">
        <v>0</v>
      </c>
      <c r="W1014">
        <v>1</v>
      </c>
      <c r="X1014">
        <v>1</v>
      </c>
      <c r="Y1014">
        <v>1</v>
      </c>
      <c r="Z1014">
        <v>0</v>
      </c>
      <c r="AA1014" t="s">
        <v>39</v>
      </c>
    </row>
    <row r="1015" spans="1:27" x14ac:dyDescent="0.25">
      <c r="A1015" t="s">
        <v>3046</v>
      </c>
      <c r="C1015" t="s">
        <v>3086</v>
      </c>
      <c r="D1015" t="s">
        <v>3087</v>
      </c>
      <c r="E1015" t="s">
        <v>3088</v>
      </c>
      <c r="F1015" t="s">
        <v>31</v>
      </c>
      <c r="G1015" t="s">
        <v>38</v>
      </c>
      <c r="H1015" t="s">
        <v>32</v>
      </c>
      <c r="I1015">
        <v>2914</v>
      </c>
      <c r="J1015">
        <v>0</v>
      </c>
      <c r="K1015">
        <v>1</v>
      </c>
      <c r="L1015">
        <v>1</v>
      </c>
      <c r="M1015">
        <v>1</v>
      </c>
      <c r="N1015">
        <v>0</v>
      </c>
      <c r="O1015" s="1">
        <v>43718</v>
      </c>
      <c r="S1015">
        <v>0</v>
      </c>
      <c r="T1015">
        <v>0</v>
      </c>
      <c r="U1015">
        <v>0</v>
      </c>
      <c r="V1015">
        <v>0</v>
      </c>
      <c r="W1015">
        <v>1</v>
      </c>
      <c r="X1015">
        <v>0</v>
      </c>
      <c r="Y1015">
        <v>0</v>
      </c>
      <c r="Z1015">
        <v>1</v>
      </c>
      <c r="AA1015" t="s">
        <v>33</v>
      </c>
    </row>
    <row r="1016" spans="1:27" x14ac:dyDescent="0.25">
      <c r="A1016" t="s">
        <v>3046</v>
      </c>
      <c r="C1016" t="s">
        <v>3089</v>
      </c>
      <c r="D1016" t="s">
        <v>3090</v>
      </c>
      <c r="E1016" t="s">
        <v>3091</v>
      </c>
      <c r="F1016" t="s">
        <v>31</v>
      </c>
      <c r="G1016" t="s">
        <v>32</v>
      </c>
      <c r="H1016" t="s">
        <v>32</v>
      </c>
      <c r="I1016">
        <v>3631</v>
      </c>
      <c r="J1016">
        <v>0</v>
      </c>
      <c r="K1016">
        <v>1</v>
      </c>
      <c r="L1016">
        <v>1</v>
      </c>
      <c r="M1016">
        <v>0</v>
      </c>
      <c r="N1016">
        <v>1</v>
      </c>
      <c r="O1016" s="1">
        <v>43732</v>
      </c>
      <c r="S1016">
        <v>0</v>
      </c>
      <c r="T1016">
        <v>0</v>
      </c>
      <c r="U1016">
        <v>0</v>
      </c>
      <c r="V1016">
        <v>0</v>
      </c>
      <c r="W1016">
        <v>1</v>
      </c>
      <c r="X1016">
        <v>1</v>
      </c>
      <c r="Y1016">
        <v>0</v>
      </c>
      <c r="Z1016">
        <v>1</v>
      </c>
      <c r="AA1016" t="s">
        <v>33</v>
      </c>
    </row>
    <row r="1017" spans="1:27" x14ac:dyDescent="0.25">
      <c r="A1017" t="s">
        <v>3046</v>
      </c>
      <c r="C1017" t="s">
        <v>3092</v>
      </c>
      <c r="D1017" t="s">
        <v>3093</v>
      </c>
      <c r="E1017" t="s">
        <v>3094</v>
      </c>
      <c r="F1017" t="s">
        <v>85</v>
      </c>
      <c r="G1017" t="s">
        <v>38</v>
      </c>
      <c r="H1017" t="s">
        <v>32</v>
      </c>
      <c r="I1017">
        <v>1497</v>
      </c>
      <c r="J1017">
        <v>0</v>
      </c>
      <c r="K1017">
        <v>2</v>
      </c>
      <c r="L1017">
        <v>2</v>
      </c>
      <c r="M1017">
        <v>0</v>
      </c>
      <c r="N1017">
        <v>2</v>
      </c>
      <c r="O1017" s="1">
        <v>43843</v>
      </c>
      <c r="S1017">
        <v>0</v>
      </c>
      <c r="T1017">
        <v>0</v>
      </c>
      <c r="U1017">
        <v>0</v>
      </c>
      <c r="V1017">
        <v>0</v>
      </c>
      <c r="W1017">
        <v>2</v>
      </c>
      <c r="X1017">
        <v>2</v>
      </c>
      <c r="Y1017">
        <v>0</v>
      </c>
      <c r="Z1017">
        <v>2</v>
      </c>
      <c r="AA1017" t="s">
        <v>33</v>
      </c>
    </row>
    <row r="1018" spans="1:27" x14ac:dyDescent="0.25">
      <c r="A1018" t="s">
        <v>3095</v>
      </c>
      <c r="B1018">
        <v>19</v>
      </c>
      <c r="C1018" t="s">
        <v>3096</v>
      </c>
      <c r="D1018" t="s">
        <v>3097</v>
      </c>
      <c r="E1018" t="s">
        <v>3098</v>
      </c>
      <c r="F1018" t="s">
        <v>31</v>
      </c>
      <c r="G1018" t="s">
        <v>32</v>
      </c>
      <c r="H1018" t="s">
        <v>38</v>
      </c>
      <c r="I1018">
        <v>0.13</v>
      </c>
      <c r="J1018">
        <v>0</v>
      </c>
      <c r="K1018">
        <v>1</v>
      </c>
      <c r="L1018">
        <v>1</v>
      </c>
      <c r="M1018">
        <v>0</v>
      </c>
      <c r="N1018">
        <v>1</v>
      </c>
      <c r="O1018" s="1">
        <v>40707</v>
      </c>
      <c r="P1018" s="1">
        <v>41213</v>
      </c>
      <c r="S1018">
        <v>0</v>
      </c>
      <c r="T1018">
        <v>0</v>
      </c>
      <c r="U1018">
        <v>0</v>
      </c>
      <c r="V1018">
        <v>0</v>
      </c>
      <c r="W1018">
        <v>1</v>
      </c>
      <c r="X1018">
        <v>1</v>
      </c>
      <c r="Y1018">
        <v>1</v>
      </c>
      <c r="Z1018">
        <v>0</v>
      </c>
      <c r="AA1018" t="s">
        <v>39</v>
      </c>
    </row>
    <row r="1019" spans="1:27" x14ac:dyDescent="0.25">
      <c r="A1019" t="s">
        <v>3095</v>
      </c>
      <c r="C1019" t="s">
        <v>3099</v>
      </c>
      <c r="D1019" t="s">
        <v>3100</v>
      </c>
      <c r="E1019" t="s">
        <v>3101</v>
      </c>
      <c r="F1019" t="s">
        <v>31</v>
      </c>
      <c r="G1019" t="s">
        <v>32</v>
      </c>
      <c r="H1019" t="s">
        <v>32</v>
      </c>
      <c r="I1019">
        <v>8.91</v>
      </c>
      <c r="J1019">
        <v>0</v>
      </c>
      <c r="K1019">
        <v>1</v>
      </c>
      <c r="L1019">
        <v>1</v>
      </c>
      <c r="M1019">
        <v>0</v>
      </c>
      <c r="N1019">
        <v>1</v>
      </c>
      <c r="O1019" s="1">
        <v>42902</v>
      </c>
      <c r="S1019">
        <v>0</v>
      </c>
      <c r="T1019">
        <v>0</v>
      </c>
      <c r="U1019">
        <v>0</v>
      </c>
      <c r="V1019">
        <v>0</v>
      </c>
      <c r="W1019">
        <v>1</v>
      </c>
      <c r="X1019">
        <v>1</v>
      </c>
      <c r="Y1019">
        <v>0</v>
      </c>
      <c r="Z1019">
        <v>1</v>
      </c>
      <c r="AA1019" t="s">
        <v>33</v>
      </c>
    </row>
    <row r="1020" spans="1:27" x14ac:dyDescent="0.25">
      <c r="A1020" t="s">
        <v>3095</v>
      </c>
      <c r="C1020" t="s">
        <v>3102</v>
      </c>
      <c r="D1020" t="s">
        <v>3103</v>
      </c>
      <c r="E1020" t="s">
        <v>3104</v>
      </c>
      <c r="F1020" t="s">
        <v>31</v>
      </c>
      <c r="G1020" t="s">
        <v>38</v>
      </c>
      <c r="H1020" t="s">
        <v>32</v>
      </c>
      <c r="I1020">
        <v>734</v>
      </c>
      <c r="J1020">
        <v>0</v>
      </c>
      <c r="K1020">
        <v>1</v>
      </c>
      <c r="L1020">
        <v>1</v>
      </c>
      <c r="M1020">
        <v>1</v>
      </c>
      <c r="N1020">
        <v>0</v>
      </c>
      <c r="O1020" s="1">
        <v>43355</v>
      </c>
      <c r="S1020">
        <v>0</v>
      </c>
      <c r="T1020">
        <v>0</v>
      </c>
      <c r="U1020">
        <v>0</v>
      </c>
      <c r="V1020">
        <v>0</v>
      </c>
      <c r="W1020">
        <v>1</v>
      </c>
      <c r="X1020">
        <v>0</v>
      </c>
      <c r="Y1020">
        <v>0</v>
      </c>
      <c r="Z1020">
        <v>1</v>
      </c>
      <c r="AA1020" t="s">
        <v>33</v>
      </c>
    </row>
    <row r="1021" spans="1:27" x14ac:dyDescent="0.25">
      <c r="A1021" t="s">
        <v>3095</v>
      </c>
      <c r="C1021" t="s">
        <v>3105</v>
      </c>
      <c r="D1021" t="s">
        <v>3106</v>
      </c>
      <c r="E1021" t="s">
        <v>3107</v>
      </c>
      <c r="F1021" t="s">
        <v>31</v>
      </c>
      <c r="G1021" t="s">
        <v>32</v>
      </c>
      <c r="H1021" t="s">
        <v>32</v>
      </c>
      <c r="I1021">
        <v>190</v>
      </c>
      <c r="J1021">
        <v>0</v>
      </c>
      <c r="K1021">
        <v>1</v>
      </c>
      <c r="L1021">
        <v>1</v>
      </c>
      <c r="M1021">
        <v>0</v>
      </c>
      <c r="N1021">
        <v>1</v>
      </c>
      <c r="O1021" s="1">
        <v>43455</v>
      </c>
      <c r="S1021">
        <v>0</v>
      </c>
      <c r="T1021">
        <v>0</v>
      </c>
      <c r="U1021">
        <v>0</v>
      </c>
      <c r="V1021">
        <v>0</v>
      </c>
      <c r="W1021">
        <v>1</v>
      </c>
      <c r="X1021">
        <v>1</v>
      </c>
      <c r="Y1021">
        <v>0</v>
      </c>
      <c r="Z1021">
        <v>1</v>
      </c>
      <c r="AA1021" t="s">
        <v>33</v>
      </c>
    </row>
    <row r="1022" spans="1:27" x14ac:dyDescent="0.25">
      <c r="A1022" t="s">
        <v>3095</v>
      </c>
      <c r="C1022" t="s">
        <v>3108</v>
      </c>
      <c r="D1022" t="s">
        <v>3109</v>
      </c>
      <c r="E1022" t="s">
        <v>3110</v>
      </c>
      <c r="F1022" t="s">
        <v>31</v>
      </c>
      <c r="G1022" t="s">
        <v>32</v>
      </c>
      <c r="H1022" t="s">
        <v>32</v>
      </c>
      <c r="I1022">
        <v>11232</v>
      </c>
      <c r="J1022">
        <v>0</v>
      </c>
      <c r="K1022">
        <v>9</v>
      </c>
      <c r="L1022">
        <v>9</v>
      </c>
      <c r="M1022">
        <v>0</v>
      </c>
      <c r="N1022">
        <v>9</v>
      </c>
      <c r="O1022" s="1">
        <v>43602</v>
      </c>
      <c r="S1022">
        <v>0</v>
      </c>
      <c r="T1022">
        <v>0</v>
      </c>
      <c r="U1022">
        <v>0</v>
      </c>
      <c r="V1022">
        <v>0</v>
      </c>
      <c r="W1022">
        <v>9</v>
      </c>
      <c r="X1022">
        <v>9</v>
      </c>
      <c r="Y1022">
        <v>0</v>
      </c>
      <c r="Z1022">
        <v>9</v>
      </c>
      <c r="AA1022" t="s">
        <v>33</v>
      </c>
    </row>
    <row r="1023" spans="1:27" x14ac:dyDescent="0.25">
      <c r="A1023" t="s">
        <v>3111</v>
      </c>
      <c r="B1023" t="s">
        <v>3112</v>
      </c>
      <c r="C1023" t="s">
        <v>3113</v>
      </c>
      <c r="D1023" t="s">
        <v>3114</v>
      </c>
      <c r="E1023" t="s">
        <v>3115</v>
      </c>
      <c r="F1023" t="s">
        <v>31</v>
      </c>
      <c r="G1023" t="s">
        <v>32</v>
      </c>
      <c r="H1023" t="s">
        <v>32</v>
      </c>
      <c r="I1023">
        <v>9061</v>
      </c>
      <c r="J1023">
        <v>0</v>
      </c>
      <c r="K1023">
        <v>17</v>
      </c>
      <c r="L1023">
        <v>17</v>
      </c>
      <c r="M1023">
        <v>0</v>
      </c>
      <c r="N1023">
        <v>17</v>
      </c>
      <c r="O1023" s="1">
        <v>43441</v>
      </c>
      <c r="S1023">
        <v>0</v>
      </c>
      <c r="T1023">
        <v>0</v>
      </c>
      <c r="U1023">
        <v>0</v>
      </c>
      <c r="V1023">
        <v>0</v>
      </c>
      <c r="W1023">
        <v>17</v>
      </c>
      <c r="X1023">
        <v>17</v>
      </c>
      <c r="Y1023">
        <v>0</v>
      </c>
      <c r="Z1023">
        <v>17</v>
      </c>
      <c r="AA1023" t="s">
        <v>33</v>
      </c>
    </row>
    <row r="1024" spans="1:27" x14ac:dyDescent="0.25">
      <c r="A1024" t="s">
        <v>3111</v>
      </c>
      <c r="C1024" t="s">
        <v>3116</v>
      </c>
      <c r="D1024" t="s">
        <v>3117</v>
      </c>
      <c r="E1024" t="s">
        <v>37</v>
      </c>
      <c r="F1024" t="s">
        <v>31</v>
      </c>
      <c r="G1024" t="s">
        <v>38</v>
      </c>
      <c r="H1024" t="s">
        <v>32</v>
      </c>
      <c r="I1024">
        <v>135.75</v>
      </c>
      <c r="J1024">
        <v>0</v>
      </c>
      <c r="K1024">
        <v>1</v>
      </c>
      <c r="L1024">
        <v>1</v>
      </c>
      <c r="M1024">
        <v>1</v>
      </c>
      <c r="N1024">
        <v>0</v>
      </c>
      <c r="O1024" s="1">
        <v>42769</v>
      </c>
      <c r="P1024" s="1">
        <v>43852</v>
      </c>
      <c r="S1024">
        <v>0</v>
      </c>
      <c r="T1024">
        <v>0</v>
      </c>
      <c r="U1024">
        <v>0</v>
      </c>
      <c r="V1024">
        <v>0</v>
      </c>
      <c r="W1024">
        <v>1</v>
      </c>
      <c r="X1024">
        <v>0</v>
      </c>
      <c r="Y1024">
        <v>1</v>
      </c>
      <c r="Z1024">
        <v>0</v>
      </c>
      <c r="AA1024" t="s">
        <v>39</v>
      </c>
    </row>
    <row r="1025" spans="1:27" x14ac:dyDescent="0.25">
      <c r="A1025" t="s">
        <v>3111</v>
      </c>
      <c r="C1025" t="s">
        <v>3118</v>
      </c>
      <c r="D1025" t="s">
        <v>3119</v>
      </c>
      <c r="E1025" t="s">
        <v>3120</v>
      </c>
      <c r="F1025" t="s">
        <v>31</v>
      </c>
      <c r="G1025" t="s">
        <v>38</v>
      </c>
      <c r="H1025" t="s">
        <v>32</v>
      </c>
      <c r="I1025">
        <v>18.93</v>
      </c>
      <c r="J1025">
        <v>0</v>
      </c>
      <c r="K1025">
        <v>1</v>
      </c>
      <c r="L1025">
        <v>1</v>
      </c>
      <c r="M1025">
        <v>0</v>
      </c>
      <c r="N1025">
        <v>1</v>
      </c>
      <c r="O1025" s="1">
        <v>42970</v>
      </c>
      <c r="P1025" s="1">
        <v>43101</v>
      </c>
      <c r="S1025">
        <v>0</v>
      </c>
      <c r="T1025">
        <v>0</v>
      </c>
      <c r="U1025">
        <v>0</v>
      </c>
      <c r="V1025">
        <v>0</v>
      </c>
      <c r="W1025">
        <v>1</v>
      </c>
      <c r="X1025">
        <v>1</v>
      </c>
      <c r="Y1025">
        <v>1</v>
      </c>
      <c r="Z1025">
        <v>0</v>
      </c>
      <c r="AA1025" t="s">
        <v>39</v>
      </c>
    </row>
    <row r="1026" spans="1:27" x14ac:dyDescent="0.25">
      <c r="A1026" t="s">
        <v>3111</v>
      </c>
      <c r="C1026" t="s">
        <v>3121</v>
      </c>
      <c r="D1026" t="s">
        <v>3122</v>
      </c>
      <c r="E1026" t="s">
        <v>3123</v>
      </c>
      <c r="F1026" t="s">
        <v>46</v>
      </c>
      <c r="G1026" t="s">
        <v>38</v>
      </c>
      <c r="H1026" t="s">
        <v>32</v>
      </c>
      <c r="I1026">
        <v>734</v>
      </c>
      <c r="J1026">
        <v>0</v>
      </c>
      <c r="K1026">
        <v>1</v>
      </c>
      <c r="L1026">
        <v>1</v>
      </c>
      <c r="M1026">
        <v>0</v>
      </c>
      <c r="N1026">
        <v>1</v>
      </c>
      <c r="O1026" s="1">
        <v>43250</v>
      </c>
      <c r="S1026">
        <v>0</v>
      </c>
      <c r="T1026">
        <v>0</v>
      </c>
      <c r="U1026">
        <v>0</v>
      </c>
      <c r="V1026">
        <v>0</v>
      </c>
      <c r="W1026">
        <v>1</v>
      </c>
      <c r="X1026">
        <v>1</v>
      </c>
      <c r="Y1026">
        <v>0</v>
      </c>
      <c r="Z1026">
        <v>1</v>
      </c>
      <c r="AA1026" t="s">
        <v>33</v>
      </c>
    </row>
    <row r="1027" spans="1:27" x14ac:dyDescent="0.25">
      <c r="A1027" t="s">
        <v>3111</v>
      </c>
      <c r="C1027" t="s">
        <v>3124</v>
      </c>
      <c r="D1027" t="s">
        <v>3125</v>
      </c>
      <c r="E1027" t="s">
        <v>3126</v>
      </c>
      <c r="F1027" t="s">
        <v>85</v>
      </c>
      <c r="G1027" t="s">
        <v>38</v>
      </c>
      <c r="H1027" t="s">
        <v>32</v>
      </c>
      <c r="I1027">
        <v>1752</v>
      </c>
      <c r="J1027">
        <v>0</v>
      </c>
      <c r="K1027">
        <v>1</v>
      </c>
      <c r="L1027">
        <v>1</v>
      </c>
      <c r="M1027">
        <v>0</v>
      </c>
      <c r="N1027">
        <v>1</v>
      </c>
      <c r="O1027" s="1">
        <v>43867</v>
      </c>
      <c r="S1027">
        <v>0</v>
      </c>
      <c r="T1027">
        <v>0</v>
      </c>
      <c r="U1027">
        <v>0</v>
      </c>
      <c r="V1027">
        <v>0</v>
      </c>
      <c r="W1027">
        <v>1</v>
      </c>
      <c r="X1027">
        <v>1</v>
      </c>
      <c r="Y1027">
        <v>0</v>
      </c>
      <c r="Z1027">
        <v>1</v>
      </c>
      <c r="AA1027" t="s">
        <v>33</v>
      </c>
    </row>
    <row r="1028" spans="1:27" x14ac:dyDescent="0.25">
      <c r="A1028" t="s">
        <v>3111</v>
      </c>
      <c r="C1028" t="s">
        <v>3127</v>
      </c>
      <c r="D1028" t="s">
        <v>3128</v>
      </c>
      <c r="E1028" t="s">
        <v>3129</v>
      </c>
      <c r="F1028" t="s">
        <v>31</v>
      </c>
      <c r="G1028" t="s">
        <v>38</v>
      </c>
      <c r="H1028" t="s">
        <v>32</v>
      </c>
      <c r="I1028">
        <v>1844</v>
      </c>
      <c r="J1028">
        <v>0</v>
      </c>
      <c r="K1028">
        <v>4</v>
      </c>
      <c r="L1028">
        <v>4</v>
      </c>
      <c r="M1028">
        <v>0</v>
      </c>
      <c r="N1028">
        <v>4</v>
      </c>
      <c r="O1028" s="1">
        <v>43873</v>
      </c>
      <c r="S1028">
        <v>0</v>
      </c>
      <c r="T1028">
        <v>0</v>
      </c>
      <c r="U1028">
        <v>0</v>
      </c>
      <c r="V1028">
        <v>0</v>
      </c>
      <c r="W1028">
        <v>4</v>
      </c>
      <c r="X1028">
        <v>4</v>
      </c>
      <c r="Y1028">
        <v>0</v>
      </c>
      <c r="Z1028">
        <v>4</v>
      </c>
      <c r="AA1028" t="s">
        <v>33</v>
      </c>
    </row>
    <row r="1029" spans="1:27" x14ac:dyDescent="0.25">
      <c r="A1029" t="s">
        <v>3130</v>
      </c>
      <c r="B1029" t="s">
        <v>3131</v>
      </c>
      <c r="C1029" t="s">
        <v>3132</v>
      </c>
      <c r="D1029" t="s">
        <v>3133</v>
      </c>
      <c r="E1029" t="s">
        <v>3134</v>
      </c>
      <c r="F1029" t="s">
        <v>31</v>
      </c>
      <c r="G1029" t="s">
        <v>32</v>
      </c>
      <c r="H1029" t="s">
        <v>32</v>
      </c>
      <c r="I1029">
        <v>61.16</v>
      </c>
      <c r="J1029">
        <v>0</v>
      </c>
      <c r="K1029">
        <v>10</v>
      </c>
      <c r="L1029">
        <v>10</v>
      </c>
      <c r="M1029">
        <v>0</v>
      </c>
      <c r="N1029">
        <v>10</v>
      </c>
      <c r="O1029" s="1">
        <v>42909</v>
      </c>
      <c r="S1029">
        <v>0</v>
      </c>
      <c r="T1029">
        <v>0</v>
      </c>
      <c r="U1029">
        <v>0</v>
      </c>
      <c r="V1029">
        <v>0</v>
      </c>
      <c r="W1029">
        <v>10</v>
      </c>
      <c r="X1029">
        <v>10</v>
      </c>
      <c r="Y1029">
        <v>0</v>
      </c>
      <c r="Z1029">
        <v>10</v>
      </c>
      <c r="AA1029" t="s">
        <v>33</v>
      </c>
    </row>
    <row r="1030" spans="1:27" x14ac:dyDescent="0.25">
      <c r="A1030" t="s">
        <v>3130</v>
      </c>
      <c r="C1030" t="s">
        <v>3135</v>
      </c>
      <c r="D1030" t="s">
        <v>3136</v>
      </c>
      <c r="E1030" t="s">
        <v>227</v>
      </c>
      <c r="F1030" t="s">
        <v>31</v>
      </c>
      <c r="G1030" t="s">
        <v>38</v>
      </c>
      <c r="H1030" t="s">
        <v>32</v>
      </c>
      <c r="I1030">
        <v>0.21</v>
      </c>
      <c r="J1030">
        <v>0</v>
      </c>
      <c r="K1030">
        <v>4</v>
      </c>
      <c r="L1030">
        <v>4</v>
      </c>
      <c r="M1030">
        <v>1</v>
      </c>
      <c r="N1030">
        <v>3</v>
      </c>
      <c r="O1030" s="1">
        <v>42551</v>
      </c>
      <c r="P1030" s="1">
        <v>42644</v>
      </c>
      <c r="Q1030" s="1">
        <v>43644</v>
      </c>
      <c r="S1030">
        <v>4</v>
      </c>
      <c r="T1030">
        <v>3</v>
      </c>
      <c r="U1030">
        <v>1</v>
      </c>
      <c r="V1030">
        <v>1</v>
      </c>
      <c r="W1030">
        <v>0</v>
      </c>
      <c r="X1030">
        <v>0</v>
      </c>
      <c r="Y1030">
        <v>0</v>
      </c>
      <c r="Z1030">
        <v>0</v>
      </c>
      <c r="AA1030" t="s">
        <v>103</v>
      </c>
    </row>
    <row r="1031" spans="1:27" x14ac:dyDescent="0.25">
      <c r="A1031" t="s">
        <v>3130</v>
      </c>
      <c r="C1031" t="s">
        <v>3137</v>
      </c>
      <c r="D1031" t="s">
        <v>3138</v>
      </c>
      <c r="E1031" t="s">
        <v>3139</v>
      </c>
      <c r="F1031" t="s">
        <v>31</v>
      </c>
      <c r="G1031" t="s">
        <v>38</v>
      </c>
      <c r="H1031" t="s">
        <v>32</v>
      </c>
      <c r="I1031">
        <v>2145</v>
      </c>
      <c r="J1031">
        <v>0</v>
      </c>
      <c r="K1031">
        <v>3</v>
      </c>
      <c r="L1031">
        <v>3</v>
      </c>
      <c r="M1031">
        <v>1</v>
      </c>
      <c r="N1031">
        <v>2</v>
      </c>
      <c r="O1031" s="1">
        <v>43154</v>
      </c>
      <c r="S1031">
        <v>0</v>
      </c>
      <c r="T1031">
        <v>0</v>
      </c>
      <c r="U1031">
        <v>0</v>
      </c>
      <c r="V1031">
        <v>0</v>
      </c>
      <c r="W1031">
        <v>3</v>
      </c>
      <c r="X1031">
        <v>2</v>
      </c>
      <c r="Y1031">
        <v>0</v>
      </c>
      <c r="Z1031">
        <v>3</v>
      </c>
      <c r="AA1031" t="s">
        <v>33</v>
      </c>
    </row>
    <row r="1032" spans="1:27" x14ac:dyDescent="0.25">
      <c r="A1032" t="s">
        <v>3130</v>
      </c>
      <c r="C1032" t="s">
        <v>3140</v>
      </c>
      <c r="D1032" t="s">
        <v>3141</v>
      </c>
      <c r="E1032" t="s">
        <v>3142</v>
      </c>
      <c r="F1032" t="s">
        <v>31</v>
      </c>
      <c r="G1032" t="s">
        <v>32</v>
      </c>
      <c r="H1032" t="s">
        <v>32</v>
      </c>
      <c r="I1032">
        <v>454</v>
      </c>
      <c r="J1032">
        <v>0</v>
      </c>
      <c r="K1032">
        <v>1</v>
      </c>
      <c r="L1032">
        <v>1</v>
      </c>
      <c r="M1032">
        <v>0</v>
      </c>
      <c r="N1032">
        <v>1</v>
      </c>
      <c r="O1032" s="1">
        <v>43539</v>
      </c>
      <c r="P1032" s="1">
        <v>43794</v>
      </c>
      <c r="S1032">
        <v>0</v>
      </c>
      <c r="T1032">
        <v>0</v>
      </c>
      <c r="U1032">
        <v>0</v>
      </c>
      <c r="V1032">
        <v>0</v>
      </c>
      <c r="W1032">
        <v>1</v>
      </c>
      <c r="X1032">
        <v>1</v>
      </c>
      <c r="Y1032">
        <v>1</v>
      </c>
      <c r="Z1032">
        <v>0</v>
      </c>
      <c r="AA1032" t="s">
        <v>39</v>
      </c>
    </row>
    <row r="1033" spans="1:27" x14ac:dyDescent="0.25">
      <c r="A1033" t="s">
        <v>3143</v>
      </c>
      <c r="C1033" t="s">
        <v>3144</v>
      </c>
      <c r="D1033" t="s">
        <v>3145</v>
      </c>
      <c r="E1033" t="s">
        <v>842</v>
      </c>
      <c r="F1033" t="s">
        <v>31</v>
      </c>
      <c r="G1033" t="s">
        <v>32</v>
      </c>
      <c r="H1033" t="s">
        <v>32</v>
      </c>
      <c r="I1033">
        <v>3159</v>
      </c>
      <c r="J1033">
        <v>0</v>
      </c>
      <c r="K1033">
        <v>1</v>
      </c>
      <c r="L1033">
        <v>1</v>
      </c>
      <c r="M1033">
        <v>0</v>
      </c>
      <c r="N1033">
        <v>1</v>
      </c>
      <c r="O1033" s="1">
        <v>43535</v>
      </c>
      <c r="P1033" s="1">
        <v>43586</v>
      </c>
      <c r="S1033">
        <v>0</v>
      </c>
      <c r="T1033">
        <v>0</v>
      </c>
      <c r="U1033">
        <v>0</v>
      </c>
      <c r="V1033">
        <v>0</v>
      </c>
      <c r="W1033">
        <v>1</v>
      </c>
      <c r="X1033">
        <v>1</v>
      </c>
      <c r="Y1033">
        <v>1</v>
      </c>
      <c r="Z1033">
        <v>0</v>
      </c>
      <c r="AA1033" t="s">
        <v>39</v>
      </c>
    </row>
    <row r="1034" spans="1:27" x14ac:dyDescent="0.25">
      <c r="A1034" t="s">
        <v>3146</v>
      </c>
      <c r="C1034" t="s">
        <v>3147</v>
      </c>
      <c r="D1034" t="s">
        <v>3148</v>
      </c>
      <c r="E1034" t="s">
        <v>3149</v>
      </c>
      <c r="F1034" t="s">
        <v>162</v>
      </c>
      <c r="G1034" t="s">
        <v>38</v>
      </c>
      <c r="H1034" t="s">
        <v>32</v>
      </c>
      <c r="I1034">
        <v>2260</v>
      </c>
      <c r="J1034">
        <v>0</v>
      </c>
      <c r="K1034">
        <v>4</v>
      </c>
      <c r="L1034">
        <v>4</v>
      </c>
      <c r="M1034">
        <v>0</v>
      </c>
      <c r="N1034">
        <v>4</v>
      </c>
      <c r="O1034" s="1">
        <v>43208</v>
      </c>
      <c r="P1034" s="1">
        <v>43396</v>
      </c>
      <c r="Q1034" s="1">
        <v>43797</v>
      </c>
      <c r="S1034">
        <v>4</v>
      </c>
      <c r="T1034">
        <v>4</v>
      </c>
      <c r="U1034">
        <v>4</v>
      </c>
      <c r="V1034">
        <v>4</v>
      </c>
      <c r="W1034">
        <v>0</v>
      </c>
      <c r="X1034">
        <v>0</v>
      </c>
      <c r="Y1034">
        <v>0</v>
      </c>
      <c r="Z1034">
        <v>0</v>
      </c>
      <c r="AA1034" t="s">
        <v>103</v>
      </c>
    </row>
    <row r="1035" spans="1:27" x14ac:dyDescent="0.25">
      <c r="A1035" t="s">
        <v>3150</v>
      </c>
      <c r="B1035">
        <v>13</v>
      </c>
      <c r="C1035" t="s">
        <v>3151</v>
      </c>
      <c r="D1035" t="s">
        <v>3152</v>
      </c>
      <c r="E1035" t="s">
        <v>3153</v>
      </c>
      <c r="F1035" t="s">
        <v>31</v>
      </c>
      <c r="G1035" t="s">
        <v>38</v>
      </c>
      <c r="H1035" t="s">
        <v>32</v>
      </c>
      <c r="I1035">
        <v>0.96</v>
      </c>
      <c r="J1035">
        <v>0</v>
      </c>
      <c r="K1035">
        <v>26</v>
      </c>
      <c r="L1035">
        <v>26</v>
      </c>
      <c r="M1035">
        <v>0</v>
      </c>
      <c r="N1035">
        <v>26</v>
      </c>
      <c r="O1035" s="1">
        <v>41187</v>
      </c>
      <c r="P1035" s="1">
        <v>41547</v>
      </c>
      <c r="S1035">
        <v>0</v>
      </c>
      <c r="T1035">
        <v>0</v>
      </c>
      <c r="U1035">
        <v>0</v>
      </c>
      <c r="V1035">
        <v>0</v>
      </c>
      <c r="W1035">
        <v>26</v>
      </c>
      <c r="X1035">
        <v>26</v>
      </c>
      <c r="Y1035">
        <v>3</v>
      </c>
      <c r="Z1035">
        <v>23</v>
      </c>
      <c r="AA1035" t="s">
        <v>39</v>
      </c>
    </row>
    <row r="1036" spans="1:27" x14ac:dyDescent="0.25">
      <c r="A1036" t="s">
        <v>3150</v>
      </c>
      <c r="B1036">
        <v>24</v>
      </c>
      <c r="C1036" t="s">
        <v>3154</v>
      </c>
      <c r="D1036" t="s">
        <v>3155</v>
      </c>
      <c r="E1036" t="s">
        <v>77</v>
      </c>
      <c r="F1036" t="s">
        <v>31</v>
      </c>
      <c r="G1036" t="s">
        <v>38</v>
      </c>
      <c r="H1036" t="s">
        <v>32</v>
      </c>
      <c r="I1036">
        <v>0.23</v>
      </c>
      <c r="J1036">
        <v>0</v>
      </c>
      <c r="K1036">
        <v>1</v>
      </c>
      <c r="L1036">
        <v>1</v>
      </c>
      <c r="M1036">
        <v>1</v>
      </c>
      <c r="N1036">
        <v>0</v>
      </c>
      <c r="O1036" s="1">
        <v>41003</v>
      </c>
      <c r="P1036" s="1">
        <v>41364</v>
      </c>
      <c r="S1036">
        <v>0</v>
      </c>
      <c r="T1036">
        <v>0</v>
      </c>
      <c r="U1036">
        <v>0</v>
      </c>
      <c r="V1036">
        <v>0</v>
      </c>
      <c r="W1036">
        <v>1</v>
      </c>
      <c r="X1036">
        <v>0</v>
      </c>
      <c r="Y1036">
        <v>1</v>
      </c>
      <c r="Z1036">
        <v>0</v>
      </c>
      <c r="AA1036" t="s">
        <v>39</v>
      </c>
    </row>
    <row r="1037" spans="1:27" x14ac:dyDescent="0.25">
      <c r="A1037" t="s">
        <v>3150</v>
      </c>
      <c r="C1037" t="s">
        <v>3156</v>
      </c>
      <c r="D1037" t="s">
        <v>3157</v>
      </c>
      <c r="E1037" t="s">
        <v>3158</v>
      </c>
      <c r="F1037" t="s">
        <v>85</v>
      </c>
      <c r="G1037" t="s">
        <v>38</v>
      </c>
      <c r="H1037" t="s">
        <v>32</v>
      </c>
      <c r="I1037">
        <v>0.11</v>
      </c>
      <c r="J1037">
        <v>0</v>
      </c>
      <c r="K1037">
        <v>2</v>
      </c>
      <c r="L1037">
        <v>2</v>
      </c>
      <c r="M1037">
        <v>0</v>
      </c>
      <c r="N1037">
        <v>2</v>
      </c>
      <c r="O1037" s="1">
        <v>42389</v>
      </c>
      <c r="P1037" s="1">
        <v>43313</v>
      </c>
      <c r="Q1037" s="1">
        <v>43833</v>
      </c>
      <c r="S1037">
        <v>2</v>
      </c>
      <c r="T1037">
        <v>2</v>
      </c>
      <c r="U1037">
        <v>2</v>
      </c>
      <c r="V1037">
        <v>2</v>
      </c>
      <c r="W1037">
        <v>0</v>
      </c>
      <c r="X1037">
        <v>0</v>
      </c>
      <c r="Y1037">
        <v>0</v>
      </c>
      <c r="Z1037">
        <v>0</v>
      </c>
      <c r="AA1037" t="s">
        <v>103</v>
      </c>
    </row>
    <row r="1038" spans="1:27" x14ac:dyDescent="0.25">
      <c r="A1038" t="s">
        <v>3150</v>
      </c>
      <c r="C1038" t="s">
        <v>3159</v>
      </c>
      <c r="D1038" t="s">
        <v>3160</v>
      </c>
      <c r="E1038" t="s">
        <v>3161</v>
      </c>
      <c r="F1038" t="s">
        <v>85</v>
      </c>
      <c r="G1038" t="s">
        <v>32</v>
      </c>
      <c r="H1038" t="s">
        <v>32</v>
      </c>
      <c r="I1038">
        <v>5.0599999999999996</v>
      </c>
      <c r="J1038">
        <v>0</v>
      </c>
      <c r="K1038">
        <v>1</v>
      </c>
      <c r="L1038">
        <v>1</v>
      </c>
      <c r="M1038">
        <v>0</v>
      </c>
      <c r="N1038">
        <v>1</v>
      </c>
      <c r="O1038" s="1">
        <v>42852</v>
      </c>
      <c r="S1038">
        <v>0</v>
      </c>
      <c r="T1038">
        <v>0</v>
      </c>
      <c r="U1038">
        <v>0</v>
      </c>
      <c r="V1038">
        <v>0</v>
      </c>
      <c r="W1038">
        <v>1</v>
      </c>
      <c r="X1038">
        <v>1</v>
      </c>
      <c r="Y1038">
        <v>0</v>
      </c>
      <c r="Z1038">
        <v>1</v>
      </c>
      <c r="AA1038" t="s">
        <v>33</v>
      </c>
    </row>
    <row r="1039" spans="1:27" x14ac:dyDescent="0.25">
      <c r="A1039" t="s">
        <v>3150</v>
      </c>
      <c r="C1039" t="s">
        <v>3162</v>
      </c>
      <c r="D1039" t="s">
        <v>3163</v>
      </c>
      <c r="E1039" t="s">
        <v>3164</v>
      </c>
      <c r="F1039" t="s">
        <v>31</v>
      </c>
      <c r="G1039" t="s">
        <v>32</v>
      </c>
      <c r="H1039" t="s">
        <v>32</v>
      </c>
      <c r="I1039">
        <v>517.96</v>
      </c>
      <c r="J1039">
        <v>0</v>
      </c>
      <c r="K1039">
        <v>48</v>
      </c>
      <c r="L1039">
        <v>48</v>
      </c>
      <c r="M1039">
        <v>0</v>
      </c>
      <c r="N1039">
        <v>48</v>
      </c>
      <c r="O1039" s="1">
        <v>42984</v>
      </c>
      <c r="S1039">
        <v>0</v>
      </c>
      <c r="T1039">
        <v>0</v>
      </c>
      <c r="U1039">
        <v>0</v>
      </c>
      <c r="V1039">
        <v>0</v>
      </c>
      <c r="W1039">
        <v>48</v>
      </c>
      <c r="X1039">
        <v>48</v>
      </c>
      <c r="Y1039">
        <v>0</v>
      </c>
      <c r="Z1039">
        <v>48</v>
      </c>
      <c r="AA1039" t="s">
        <v>33</v>
      </c>
    </row>
    <row r="1040" spans="1:27" x14ac:dyDescent="0.25">
      <c r="A1040" t="s">
        <v>3150</v>
      </c>
      <c r="C1040" t="s">
        <v>3165</v>
      </c>
      <c r="D1040" t="s">
        <v>3166</v>
      </c>
      <c r="E1040" t="s">
        <v>3167</v>
      </c>
      <c r="F1040" t="s">
        <v>31</v>
      </c>
      <c r="G1040" t="s">
        <v>32</v>
      </c>
      <c r="H1040" t="s">
        <v>32</v>
      </c>
      <c r="I1040">
        <v>33.94</v>
      </c>
      <c r="J1040">
        <v>0</v>
      </c>
      <c r="K1040">
        <v>1</v>
      </c>
      <c r="L1040">
        <v>1</v>
      </c>
      <c r="M1040">
        <v>0</v>
      </c>
      <c r="N1040">
        <v>1</v>
      </c>
      <c r="O1040" s="1">
        <v>42996</v>
      </c>
      <c r="P1040" s="1">
        <v>43486</v>
      </c>
      <c r="S1040">
        <v>0</v>
      </c>
      <c r="T1040">
        <v>0</v>
      </c>
      <c r="U1040">
        <v>0</v>
      </c>
      <c r="V1040">
        <v>0</v>
      </c>
      <c r="W1040">
        <v>1</v>
      </c>
      <c r="X1040">
        <v>1</v>
      </c>
      <c r="Y1040">
        <v>1</v>
      </c>
      <c r="Z1040">
        <v>0</v>
      </c>
      <c r="AA1040" t="s">
        <v>39</v>
      </c>
    </row>
    <row r="1041" spans="1:27" x14ac:dyDescent="0.25">
      <c r="A1041" t="s">
        <v>3150</v>
      </c>
      <c r="C1041" t="s">
        <v>3168</v>
      </c>
      <c r="D1041" t="s">
        <v>3169</v>
      </c>
      <c r="E1041" t="s">
        <v>1753</v>
      </c>
      <c r="F1041" t="s">
        <v>31</v>
      </c>
      <c r="G1041" t="s">
        <v>32</v>
      </c>
      <c r="H1041" t="s">
        <v>32</v>
      </c>
      <c r="I1041">
        <v>683</v>
      </c>
      <c r="J1041">
        <v>0</v>
      </c>
      <c r="K1041">
        <v>1</v>
      </c>
      <c r="L1041">
        <v>1</v>
      </c>
      <c r="M1041">
        <v>0</v>
      </c>
      <c r="N1041">
        <v>1</v>
      </c>
      <c r="O1041" s="1">
        <v>43089</v>
      </c>
      <c r="S1041">
        <v>0</v>
      </c>
      <c r="T1041">
        <v>0</v>
      </c>
      <c r="U1041">
        <v>0</v>
      </c>
      <c r="V1041">
        <v>0</v>
      </c>
      <c r="W1041">
        <v>1</v>
      </c>
      <c r="X1041">
        <v>1</v>
      </c>
      <c r="Y1041">
        <v>0</v>
      </c>
      <c r="Z1041">
        <v>1</v>
      </c>
      <c r="AA1041" t="s">
        <v>33</v>
      </c>
    </row>
    <row r="1042" spans="1:27" x14ac:dyDescent="0.25">
      <c r="A1042" t="s">
        <v>3150</v>
      </c>
      <c r="C1042" t="s">
        <v>3170</v>
      </c>
      <c r="D1042" t="s">
        <v>3171</v>
      </c>
      <c r="E1042" t="s">
        <v>1637</v>
      </c>
      <c r="F1042" t="s">
        <v>31</v>
      </c>
      <c r="G1042" t="s">
        <v>38</v>
      </c>
      <c r="H1042" t="s">
        <v>32</v>
      </c>
      <c r="I1042">
        <v>1180</v>
      </c>
      <c r="J1042">
        <v>0</v>
      </c>
      <c r="K1042">
        <v>1</v>
      </c>
      <c r="L1042">
        <v>1</v>
      </c>
      <c r="M1042">
        <v>1</v>
      </c>
      <c r="N1042">
        <v>0</v>
      </c>
      <c r="O1042" s="1">
        <v>43154</v>
      </c>
      <c r="P1042" s="1">
        <v>43165</v>
      </c>
      <c r="Q1042" s="1">
        <v>43777</v>
      </c>
      <c r="S1042">
        <v>1</v>
      </c>
      <c r="T1042">
        <v>0</v>
      </c>
      <c r="U1042">
        <v>1</v>
      </c>
      <c r="V1042">
        <v>0</v>
      </c>
      <c r="W1042">
        <v>0</v>
      </c>
      <c r="X1042">
        <v>0</v>
      </c>
      <c r="Y1042">
        <v>0</v>
      </c>
      <c r="Z1042">
        <v>0</v>
      </c>
      <c r="AA1042" t="s">
        <v>103</v>
      </c>
    </row>
    <row r="1043" spans="1:27" x14ac:dyDescent="0.25">
      <c r="A1043" t="s">
        <v>3150</v>
      </c>
      <c r="C1043" t="s">
        <v>3172</v>
      </c>
      <c r="D1043" t="s">
        <v>3173</v>
      </c>
      <c r="E1043" t="s">
        <v>3174</v>
      </c>
      <c r="F1043" t="s">
        <v>31</v>
      </c>
      <c r="G1043" t="s">
        <v>38</v>
      </c>
      <c r="H1043" t="s">
        <v>32</v>
      </c>
      <c r="I1043">
        <v>1058</v>
      </c>
      <c r="J1043">
        <v>0</v>
      </c>
      <c r="K1043">
        <v>1</v>
      </c>
      <c r="L1043">
        <v>1</v>
      </c>
      <c r="M1043">
        <v>0</v>
      </c>
      <c r="N1043">
        <v>1</v>
      </c>
      <c r="O1043" s="1">
        <v>43312</v>
      </c>
      <c r="S1043">
        <v>0</v>
      </c>
      <c r="T1043">
        <v>0</v>
      </c>
      <c r="U1043">
        <v>0</v>
      </c>
      <c r="V1043">
        <v>0</v>
      </c>
      <c r="W1043">
        <v>1</v>
      </c>
      <c r="X1043">
        <v>1</v>
      </c>
      <c r="Y1043">
        <v>0</v>
      </c>
      <c r="Z1043">
        <v>1</v>
      </c>
      <c r="AA1043" t="s">
        <v>33</v>
      </c>
    </row>
    <row r="1044" spans="1:27" x14ac:dyDescent="0.25">
      <c r="A1044" t="s">
        <v>3150</v>
      </c>
      <c r="C1044" t="s">
        <v>3175</v>
      </c>
      <c r="D1044" t="s">
        <v>3176</v>
      </c>
      <c r="E1044" t="s">
        <v>3177</v>
      </c>
      <c r="F1044" t="s">
        <v>31</v>
      </c>
      <c r="G1044" t="s">
        <v>38</v>
      </c>
      <c r="H1044" t="s">
        <v>32</v>
      </c>
      <c r="I1044">
        <v>742</v>
      </c>
      <c r="J1044">
        <v>0</v>
      </c>
      <c r="K1044">
        <v>1</v>
      </c>
      <c r="L1044">
        <v>1</v>
      </c>
      <c r="M1044">
        <v>0</v>
      </c>
      <c r="N1044">
        <v>1</v>
      </c>
      <c r="O1044" s="1">
        <v>43349</v>
      </c>
      <c r="S1044">
        <v>0</v>
      </c>
      <c r="T1044">
        <v>0</v>
      </c>
      <c r="U1044">
        <v>0</v>
      </c>
      <c r="V1044">
        <v>0</v>
      </c>
      <c r="W1044">
        <v>1</v>
      </c>
      <c r="X1044">
        <v>1</v>
      </c>
      <c r="Y1044">
        <v>0</v>
      </c>
      <c r="Z1044">
        <v>1</v>
      </c>
      <c r="AA1044" t="s">
        <v>33</v>
      </c>
    </row>
    <row r="1045" spans="1:27" x14ac:dyDescent="0.25">
      <c r="A1045" t="s">
        <v>3150</v>
      </c>
      <c r="C1045" t="s">
        <v>3178</v>
      </c>
      <c r="D1045" t="s">
        <v>3179</v>
      </c>
      <c r="E1045" t="s">
        <v>3180</v>
      </c>
      <c r="F1045" t="s">
        <v>46</v>
      </c>
      <c r="G1045" t="s">
        <v>38</v>
      </c>
      <c r="H1045" t="s">
        <v>32</v>
      </c>
      <c r="I1045">
        <v>1122</v>
      </c>
      <c r="J1045">
        <v>0</v>
      </c>
      <c r="K1045">
        <v>1</v>
      </c>
      <c r="L1045">
        <v>1</v>
      </c>
      <c r="M1045">
        <v>0</v>
      </c>
      <c r="N1045">
        <v>1</v>
      </c>
      <c r="O1045" s="1">
        <v>43587</v>
      </c>
      <c r="S1045">
        <v>0</v>
      </c>
      <c r="T1045">
        <v>0</v>
      </c>
      <c r="U1045">
        <v>0</v>
      </c>
      <c r="V1045">
        <v>0</v>
      </c>
      <c r="W1045">
        <v>1</v>
      </c>
      <c r="X1045">
        <v>1</v>
      </c>
      <c r="Y1045">
        <v>0</v>
      </c>
      <c r="Z1045">
        <v>1</v>
      </c>
      <c r="AA1045" t="s">
        <v>33</v>
      </c>
    </row>
    <row r="1046" spans="1:27" x14ac:dyDescent="0.25">
      <c r="A1046" t="s">
        <v>3150</v>
      </c>
      <c r="C1046" t="s">
        <v>3181</v>
      </c>
      <c r="D1046" t="s">
        <v>3182</v>
      </c>
      <c r="E1046" t="s">
        <v>3183</v>
      </c>
      <c r="F1046" t="s">
        <v>31</v>
      </c>
      <c r="G1046" t="s">
        <v>38</v>
      </c>
      <c r="H1046" t="s">
        <v>32</v>
      </c>
      <c r="I1046">
        <v>2594</v>
      </c>
      <c r="J1046">
        <v>0</v>
      </c>
      <c r="K1046">
        <v>1</v>
      </c>
      <c r="L1046">
        <v>1</v>
      </c>
      <c r="M1046">
        <v>0</v>
      </c>
      <c r="N1046">
        <v>1</v>
      </c>
      <c r="O1046" s="1">
        <v>43623</v>
      </c>
      <c r="S1046">
        <v>0</v>
      </c>
      <c r="T1046">
        <v>0</v>
      </c>
      <c r="U1046">
        <v>0</v>
      </c>
      <c r="V1046">
        <v>0</v>
      </c>
      <c r="W1046">
        <v>1</v>
      </c>
      <c r="X1046">
        <v>1</v>
      </c>
      <c r="Y1046">
        <v>0</v>
      </c>
      <c r="Z1046">
        <v>1</v>
      </c>
      <c r="AA1046" t="s">
        <v>33</v>
      </c>
    </row>
    <row r="1047" spans="1:27" x14ac:dyDescent="0.25">
      <c r="A1047" t="s">
        <v>3150</v>
      </c>
      <c r="C1047" t="s">
        <v>3184</v>
      </c>
      <c r="D1047" t="s">
        <v>3185</v>
      </c>
      <c r="E1047" t="s">
        <v>3186</v>
      </c>
      <c r="F1047" t="s">
        <v>31</v>
      </c>
      <c r="G1047" t="s">
        <v>38</v>
      </c>
      <c r="H1047" t="s">
        <v>32</v>
      </c>
      <c r="I1047">
        <v>20653</v>
      </c>
      <c r="J1047">
        <v>0</v>
      </c>
      <c r="K1047">
        <v>25</v>
      </c>
      <c r="L1047">
        <v>24</v>
      </c>
      <c r="M1047">
        <v>0</v>
      </c>
      <c r="N1047">
        <v>24</v>
      </c>
      <c r="O1047" s="1">
        <v>43635</v>
      </c>
      <c r="S1047">
        <v>0</v>
      </c>
      <c r="T1047">
        <v>0</v>
      </c>
      <c r="U1047">
        <v>0</v>
      </c>
      <c r="V1047">
        <v>0</v>
      </c>
      <c r="W1047">
        <v>24</v>
      </c>
      <c r="X1047">
        <v>24</v>
      </c>
      <c r="Y1047">
        <v>0</v>
      </c>
      <c r="Z1047">
        <v>24</v>
      </c>
      <c r="AA1047" t="s">
        <v>33</v>
      </c>
    </row>
    <row r="1048" spans="1:27" x14ac:dyDescent="0.25">
      <c r="A1048" t="s">
        <v>3150</v>
      </c>
      <c r="C1048" t="s">
        <v>3187</v>
      </c>
      <c r="D1048" t="s">
        <v>3188</v>
      </c>
      <c r="E1048" t="s">
        <v>3189</v>
      </c>
      <c r="F1048" t="s">
        <v>31</v>
      </c>
      <c r="G1048" t="s">
        <v>32</v>
      </c>
      <c r="H1048" t="s">
        <v>32</v>
      </c>
      <c r="I1048">
        <v>2900</v>
      </c>
      <c r="J1048">
        <v>0</v>
      </c>
      <c r="K1048">
        <v>8</v>
      </c>
      <c r="L1048">
        <v>8</v>
      </c>
      <c r="M1048">
        <v>0</v>
      </c>
      <c r="N1048">
        <v>8</v>
      </c>
      <c r="O1048" s="1">
        <v>43649</v>
      </c>
      <c r="S1048">
        <v>0</v>
      </c>
      <c r="T1048">
        <v>0</v>
      </c>
      <c r="U1048">
        <v>0</v>
      </c>
      <c r="V1048">
        <v>0</v>
      </c>
      <c r="W1048">
        <v>8</v>
      </c>
      <c r="X1048">
        <v>8</v>
      </c>
      <c r="Y1048">
        <v>0</v>
      </c>
      <c r="Z1048">
        <v>8</v>
      </c>
      <c r="AA1048" t="s">
        <v>33</v>
      </c>
    </row>
    <row r="1049" spans="1:27" x14ac:dyDescent="0.25">
      <c r="A1049" t="s">
        <v>3150</v>
      </c>
      <c r="C1049" t="s">
        <v>3190</v>
      </c>
      <c r="D1049" t="s">
        <v>3191</v>
      </c>
      <c r="E1049" t="s">
        <v>3192</v>
      </c>
      <c r="F1049" t="s">
        <v>31</v>
      </c>
      <c r="G1049" t="s">
        <v>38</v>
      </c>
      <c r="H1049" t="s">
        <v>32</v>
      </c>
      <c r="I1049">
        <v>2233</v>
      </c>
      <c r="J1049">
        <v>0</v>
      </c>
      <c r="K1049">
        <v>2</v>
      </c>
      <c r="L1049">
        <v>2</v>
      </c>
      <c r="M1049">
        <v>0</v>
      </c>
      <c r="N1049">
        <v>2</v>
      </c>
      <c r="O1049" s="1">
        <v>43734</v>
      </c>
      <c r="S1049">
        <v>0</v>
      </c>
      <c r="T1049">
        <v>0</v>
      </c>
      <c r="U1049">
        <v>0</v>
      </c>
      <c r="V1049">
        <v>0</v>
      </c>
      <c r="W1049">
        <v>2</v>
      </c>
      <c r="X1049">
        <v>2</v>
      </c>
      <c r="Y1049">
        <v>0</v>
      </c>
      <c r="Z1049">
        <v>2</v>
      </c>
      <c r="AA1049" t="s">
        <v>33</v>
      </c>
    </row>
    <row r="1050" spans="1:27" x14ac:dyDescent="0.25">
      <c r="A1050" t="s">
        <v>3150</v>
      </c>
      <c r="C1050" t="s">
        <v>3193</v>
      </c>
      <c r="D1050" t="s">
        <v>3194</v>
      </c>
      <c r="E1050" t="s">
        <v>3195</v>
      </c>
      <c r="F1050" t="s">
        <v>31</v>
      </c>
      <c r="G1050" t="s">
        <v>38</v>
      </c>
      <c r="H1050" t="s">
        <v>32</v>
      </c>
      <c r="I1050">
        <v>2843</v>
      </c>
      <c r="J1050">
        <v>0</v>
      </c>
      <c r="K1050">
        <v>1</v>
      </c>
      <c r="L1050">
        <v>1</v>
      </c>
      <c r="M1050">
        <v>0</v>
      </c>
      <c r="N1050">
        <v>1</v>
      </c>
      <c r="O1050" s="1">
        <v>43746</v>
      </c>
      <c r="S1050">
        <v>0</v>
      </c>
      <c r="T1050">
        <v>0</v>
      </c>
      <c r="U1050">
        <v>0</v>
      </c>
      <c r="V1050">
        <v>0</v>
      </c>
      <c r="W1050">
        <v>1</v>
      </c>
      <c r="X1050">
        <v>1</v>
      </c>
      <c r="Y1050">
        <v>0</v>
      </c>
      <c r="Z1050">
        <v>1</v>
      </c>
      <c r="AA1050" t="s">
        <v>33</v>
      </c>
    </row>
    <row r="1051" spans="1:27" x14ac:dyDescent="0.25">
      <c r="A1051" t="s">
        <v>3150</v>
      </c>
      <c r="C1051" t="s">
        <v>3196</v>
      </c>
      <c r="D1051" t="s">
        <v>3197</v>
      </c>
      <c r="E1051" t="s">
        <v>3198</v>
      </c>
      <c r="F1051" t="s">
        <v>31</v>
      </c>
      <c r="G1051" t="s">
        <v>32</v>
      </c>
      <c r="H1051" t="s">
        <v>32</v>
      </c>
      <c r="I1051">
        <v>10355</v>
      </c>
      <c r="J1051">
        <v>0</v>
      </c>
      <c r="K1051">
        <v>12</v>
      </c>
      <c r="L1051">
        <v>12</v>
      </c>
      <c r="M1051">
        <v>0</v>
      </c>
      <c r="N1051">
        <v>12</v>
      </c>
      <c r="O1051" s="1">
        <v>43780</v>
      </c>
      <c r="S1051">
        <v>0</v>
      </c>
      <c r="T1051">
        <v>0</v>
      </c>
      <c r="U1051">
        <v>0</v>
      </c>
      <c r="V1051">
        <v>0</v>
      </c>
      <c r="W1051">
        <v>12</v>
      </c>
      <c r="X1051">
        <v>12</v>
      </c>
      <c r="Y1051">
        <v>0</v>
      </c>
      <c r="Z1051">
        <v>12</v>
      </c>
      <c r="AA1051" t="s">
        <v>33</v>
      </c>
    </row>
    <row r="1052" spans="1:27" x14ac:dyDescent="0.25">
      <c r="A1052" t="s">
        <v>3199</v>
      </c>
      <c r="B1052">
        <v>2</v>
      </c>
      <c r="C1052" t="s">
        <v>3200</v>
      </c>
      <c r="D1052" t="s">
        <v>3201</v>
      </c>
      <c r="E1052" t="s">
        <v>3202</v>
      </c>
      <c r="F1052" t="s">
        <v>31</v>
      </c>
      <c r="G1052" t="s">
        <v>32</v>
      </c>
      <c r="H1052" t="s">
        <v>38</v>
      </c>
      <c r="I1052">
        <v>0.08</v>
      </c>
      <c r="J1052">
        <v>0</v>
      </c>
      <c r="K1052">
        <v>2</v>
      </c>
      <c r="L1052">
        <v>2</v>
      </c>
      <c r="M1052">
        <v>0</v>
      </c>
      <c r="N1052">
        <v>2</v>
      </c>
      <c r="O1052" s="1">
        <v>42340</v>
      </c>
      <c r="P1052" s="1">
        <v>42461</v>
      </c>
      <c r="S1052">
        <v>0</v>
      </c>
      <c r="T1052">
        <v>0</v>
      </c>
      <c r="U1052">
        <v>0</v>
      </c>
      <c r="V1052">
        <v>0</v>
      </c>
      <c r="W1052">
        <v>2</v>
      </c>
      <c r="X1052">
        <v>2</v>
      </c>
      <c r="Y1052">
        <v>2</v>
      </c>
      <c r="Z1052">
        <v>0</v>
      </c>
      <c r="AA1052" t="s">
        <v>39</v>
      </c>
    </row>
    <row r="1053" spans="1:27" x14ac:dyDescent="0.25">
      <c r="A1053" t="s">
        <v>3199</v>
      </c>
      <c r="C1053" t="s">
        <v>3203</v>
      </c>
      <c r="D1053" t="s">
        <v>3204</v>
      </c>
      <c r="E1053" t="s">
        <v>37</v>
      </c>
      <c r="F1053" t="s">
        <v>31</v>
      </c>
      <c r="G1053" t="s">
        <v>38</v>
      </c>
      <c r="H1053" t="s">
        <v>32</v>
      </c>
      <c r="I1053">
        <v>0.12</v>
      </c>
      <c r="J1053">
        <v>0</v>
      </c>
      <c r="K1053">
        <v>1</v>
      </c>
      <c r="L1053">
        <v>1</v>
      </c>
      <c r="M1053">
        <v>1</v>
      </c>
      <c r="N1053">
        <v>0</v>
      </c>
      <c r="O1053" s="1">
        <v>42445</v>
      </c>
      <c r="P1053" s="1">
        <v>42675</v>
      </c>
      <c r="S1053">
        <v>0</v>
      </c>
      <c r="T1053">
        <v>0</v>
      </c>
      <c r="U1053">
        <v>0</v>
      </c>
      <c r="V1053">
        <v>0</v>
      </c>
      <c r="W1053">
        <v>1</v>
      </c>
      <c r="X1053">
        <v>0</v>
      </c>
      <c r="Y1053">
        <v>1</v>
      </c>
      <c r="Z1053">
        <v>0</v>
      </c>
      <c r="AA1053" t="s">
        <v>39</v>
      </c>
    </row>
    <row r="1054" spans="1:27" x14ac:dyDescent="0.25">
      <c r="A1054" t="s">
        <v>3199</v>
      </c>
      <c r="C1054" t="s">
        <v>3205</v>
      </c>
      <c r="D1054" t="s">
        <v>3206</v>
      </c>
      <c r="E1054" t="s">
        <v>1908</v>
      </c>
      <c r="F1054" t="s">
        <v>31</v>
      </c>
      <c r="G1054" t="s">
        <v>32</v>
      </c>
      <c r="H1054" t="s">
        <v>32</v>
      </c>
      <c r="I1054">
        <v>10.09</v>
      </c>
      <c r="J1054">
        <v>0</v>
      </c>
      <c r="K1054">
        <v>1</v>
      </c>
      <c r="L1054">
        <v>1</v>
      </c>
      <c r="M1054">
        <v>0</v>
      </c>
      <c r="N1054">
        <v>1</v>
      </c>
      <c r="O1054" s="1">
        <v>43007</v>
      </c>
      <c r="S1054">
        <v>0</v>
      </c>
      <c r="T1054">
        <v>0</v>
      </c>
      <c r="U1054">
        <v>0</v>
      </c>
      <c r="V1054">
        <v>0</v>
      </c>
      <c r="W1054">
        <v>0</v>
      </c>
      <c r="X1054">
        <v>0</v>
      </c>
      <c r="Y1054">
        <v>0</v>
      </c>
      <c r="Z1054">
        <v>0</v>
      </c>
      <c r="AA1054" t="s">
        <v>33</v>
      </c>
    </row>
    <row r="1055" spans="1:27" x14ac:dyDescent="0.25">
      <c r="A1055" t="s">
        <v>3199</v>
      </c>
      <c r="C1055" t="s">
        <v>3207</v>
      </c>
      <c r="D1055" t="s">
        <v>3208</v>
      </c>
      <c r="E1055" t="s">
        <v>3209</v>
      </c>
      <c r="F1055" t="s">
        <v>31</v>
      </c>
      <c r="G1055" t="s">
        <v>38</v>
      </c>
      <c r="H1055" t="s">
        <v>32</v>
      </c>
      <c r="I1055">
        <v>0</v>
      </c>
      <c r="J1055">
        <v>0</v>
      </c>
      <c r="K1055">
        <v>17</v>
      </c>
      <c r="L1055">
        <v>17</v>
      </c>
      <c r="M1055">
        <v>0</v>
      </c>
      <c r="N1055">
        <v>17</v>
      </c>
      <c r="O1055" s="1">
        <v>43279</v>
      </c>
      <c r="P1055" s="1">
        <v>43713</v>
      </c>
      <c r="S1055">
        <v>0</v>
      </c>
      <c r="T1055">
        <v>0</v>
      </c>
      <c r="U1055">
        <v>0</v>
      </c>
      <c r="V1055">
        <v>0</v>
      </c>
      <c r="W1055">
        <v>17</v>
      </c>
      <c r="X1055">
        <v>17</v>
      </c>
      <c r="Y1055">
        <v>1</v>
      </c>
      <c r="Z1055">
        <v>16</v>
      </c>
      <c r="AA1055" t="s">
        <v>39</v>
      </c>
    </row>
    <row r="1056" spans="1:27" x14ac:dyDescent="0.25">
      <c r="A1056" t="s">
        <v>3199</v>
      </c>
      <c r="C1056" t="s">
        <v>3210</v>
      </c>
      <c r="D1056" t="s">
        <v>3211</v>
      </c>
      <c r="E1056" t="s">
        <v>3212</v>
      </c>
      <c r="F1056" t="s">
        <v>31</v>
      </c>
      <c r="G1056" t="s">
        <v>38</v>
      </c>
      <c r="H1056" t="s">
        <v>32</v>
      </c>
      <c r="I1056">
        <v>2535</v>
      </c>
      <c r="J1056">
        <v>0</v>
      </c>
      <c r="K1056">
        <v>3</v>
      </c>
      <c r="L1056">
        <v>3</v>
      </c>
      <c r="M1056">
        <v>0</v>
      </c>
      <c r="N1056">
        <v>3</v>
      </c>
      <c r="O1056" s="1">
        <v>43290</v>
      </c>
      <c r="S1056">
        <v>0</v>
      </c>
      <c r="T1056">
        <v>0</v>
      </c>
      <c r="U1056">
        <v>0</v>
      </c>
      <c r="V1056">
        <v>0</v>
      </c>
      <c r="W1056">
        <v>3</v>
      </c>
      <c r="X1056">
        <v>3</v>
      </c>
      <c r="Y1056">
        <v>0</v>
      </c>
      <c r="Z1056">
        <v>3</v>
      </c>
      <c r="AA1056" t="s">
        <v>33</v>
      </c>
    </row>
    <row r="1057" spans="1:27" x14ac:dyDescent="0.25">
      <c r="A1057" t="s">
        <v>3199</v>
      </c>
      <c r="C1057" t="s">
        <v>3213</v>
      </c>
      <c r="D1057" t="s">
        <v>3214</v>
      </c>
      <c r="E1057" t="s">
        <v>2428</v>
      </c>
      <c r="F1057" t="s">
        <v>31</v>
      </c>
      <c r="G1057" t="s">
        <v>32</v>
      </c>
      <c r="H1057" t="s">
        <v>32</v>
      </c>
      <c r="I1057">
        <v>805</v>
      </c>
      <c r="J1057">
        <v>0</v>
      </c>
      <c r="K1057">
        <v>1</v>
      </c>
      <c r="L1057">
        <v>1</v>
      </c>
      <c r="M1057">
        <v>0</v>
      </c>
      <c r="N1057">
        <v>1</v>
      </c>
      <c r="O1057" s="1">
        <v>43356</v>
      </c>
      <c r="P1057" s="1">
        <v>43503</v>
      </c>
      <c r="S1057">
        <v>0</v>
      </c>
      <c r="T1057">
        <v>0</v>
      </c>
      <c r="U1057">
        <v>0</v>
      </c>
      <c r="V1057">
        <v>0</v>
      </c>
      <c r="W1057">
        <v>1</v>
      </c>
      <c r="X1057">
        <v>1</v>
      </c>
      <c r="Y1057">
        <v>1</v>
      </c>
      <c r="Z1057">
        <v>0</v>
      </c>
      <c r="AA1057" t="s">
        <v>39</v>
      </c>
    </row>
    <row r="1058" spans="1:27" x14ac:dyDescent="0.25">
      <c r="A1058" t="s">
        <v>3199</v>
      </c>
      <c r="C1058" t="s">
        <v>3215</v>
      </c>
      <c r="D1058" t="s">
        <v>3216</v>
      </c>
      <c r="E1058" t="s">
        <v>3217</v>
      </c>
      <c r="F1058" t="s">
        <v>31</v>
      </c>
      <c r="G1058" t="s">
        <v>32</v>
      </c>
      <c r="H1058" t="s">
        <v>38</v>
      </c>
      <c r="I1058">
        <v>603</v>
      </c>
      <c r="J1058">
        <v>0</v>
      </c>
      <c r="K1058">
        <v>1</v>
      </c>
      <c r="L1058">
        <v>1</v>
      </c>
      <c r="M1058">
        <v>0</v>
      </c>
      <c r="N1058">
        <v>1</v>
      </c>
      <c r="O1058" s="1">
        <v>43420</v>
      </c>
      <c r="P1058" s="1">
        <v>43495</v>
      </c>
      <c r="S1058">
        <v>0</v>
      </c>
      <c r="T1058">
        <v>0</v>
      </c>
      <c r="U1058">
        <v>0</v>
      </c>
      <c r="V1058">
        <v>0</v>
      </c>
      <c r="W1058">
        <v>1</v>
      </c>
      <c r="X1058">
        <v>1</v>
      </c>
      <c r="Y1058">
        <v>1</v>
      </c>
      <c r="Z1058">
        <v>0</v>
      </c>
      <c r="AA1058" t="s">
        <v>39</v>
      </c>
    </row>
    <row r="1059" spans="1:27" x14ac:dyDescent="0.25">
      <c r="A1059" t="s">
        <v>3199</v>
      </c>
      <c r="C1059" t="s">
        <v>3218</v>
      </c>
      <c r="D1059" t="s">
        <v>3219</v>
      </c>
      <c r="E1059" t="s">
        <v>3220</v>
      </c>
      <c r="F1059" t="s">
        <v>31</v>
      </c>
      <c r="G1059" t="s">
        <v>38</v>
      </c>
      <c r="H1059" t="s">
        <v>32</v>
      </c>
      <c r="I1059">
        <v>3174</v>
      </c>
      <c r="J1059">
        <v>0</v>
      </c>
      <c r="K1059">
        <v>3</v>
      </c>
      <c r="L1059">
        <v>3</v>
      </c>
      <c r="M1059">
        <v>1</v>
      </c>
      <c r="N1059">
        <v>2</v>
      </c>
      <c r="O1059" s="1">
        <v>43746</v>
      </c>
      <c r="S1059">
        <v>0</v>
      </c>
      <c r="T1059">
        <v>0</v>
      </c>
      <c r="U1059">
        <v>0</v>
      </c>
      <c r="V1059">
        <v>0</v>
      </c>
      <c r="W1059">
        <v>3</v>
      </c>
      <c r="X1059">
        <v>2</v>
      </c>
      <c r="Y1059">
        <v>0</v>
      </c>
      <c r="Z1059">
        <v>3</v>
      </c>
      <c r="AA1059" t="s">
        <v>33</v>
      </c>
    </row>
    <row r="1060" spans="1:27" x14ac:dyDescent="0.25">
      <c r="A1060" t="s">
        <v>3199</v>
      </c>
      <c r="C1060" t="s">
        <v>3221</v>
      </c>
      <c r="D1060" t="s">
        <v>3222</v>
      </c>
      <c r="E1060" t="s">
        <v>3223</v>
      </c>
      <c r="F1060" t="s">
        <v>31</v>
      </c>
      <c r="G1060" t="s">
        <v>32</v>
      </c>
      <c r="H1060" t="s">
        <v>32</v>
      </c>
      <c r="I1060">
        <v>818</v>
      </c>
      <c r="J1060">
        <v>0</v>
      </c>
      <c r="K1060">
        <v>2</v>
      </c>
      <c r="L1060">
        <v>2</v>
      </c>
      <c r="M1060">
        <v>0</v>
      </c>
      <c r="N1060">
        <v>2</v>
      </c>
      <c r="O1060" s="1">
        <v>43861</v>
      </c>
      <c r="P1060" s="1">
        <v>42461</v>
      </c>
      <c r="S1060">
        <v>0</v>
      </c>
      <c r="T1060">
        <v>0</v>
      </c>
      <c r="U1060">
        <v>0</v>
      </c>
      <c r="V1060">
        <v>0</v>
      </c>
      <c r="W1060">
        <v>2</v>
      </c>
      <c r="X1060">
        <v>2</v>
      </c>
      <c r="Y1060">
        <v>2</v>
      </c>
      <c r="Z1060">
        <v>0</v>
      </c>
      <c r="AA1060" t="s">
        <v>39</v>
      </c>
    </row>
    <row r="1061" spans="1:27" x14ac:dyDescent="0.25">
      <c r="A1061" t="s">
        <v>3224</v>
      </c>
      <c r="B1061">
        <v>2</v>
      </c>
      <c r="C1061" t="s">
        <v>3225</v>
      </c>
      <c r="D1061" t="s">
        <v>3226</v>
      </c>
      <c r="E1061" t="s">
        <v>3227</v>
      </c>
      <c r="F1061" t="s">
        <v>31</v>
      </c>
      <c r="G1061" t="s">
        <v>38</v>
      </c>
      <c r="H1061" t="s">
        <v>32</v>
      </c>
      <c r="I1061">
        <v>0.27</v>
      </c>
      <c r="J1061">
        <v>0</v>
      </c>
      <c r="K1061">
        <v>3</v>
      </c>
      <c r="L1061">
        <v>3</v>
      </c>
      <c r="M1061">
        <v>0</v>
      </c>
      <c r="N1061">
        <v>3</v>
      </c>
      <c r="O1061" s="1">
        <v>42068</v>
      </c>
      <c r="P1061" s="1">
        <v>43344</v>
      </c>
      <c r="Q1061" s="1">
        <v>43756</v>
      </c>
      <c r="S1061">
        <v>3</v>
      </c>
      <c r="T1061">
        <v>3</v>
      </c>
      <c r="U1061">
        <v>2</v>
      </c>
      <c r="V1061">
        <v>2</v>
      </c>
      <c r="W1061">
        <v>0</v>
      </c>
      <c r="X1061">
        <v>0</v>
      </c>
      <c r="Y1061">
        <v>0</v>
      </c>
      <c r="Z1061">
        <v>0</v>
      </c>
      <c r="AA1061" t="s">
        <v>103</v>
      </c>
    </row>
    <row r="1062" spans="1:27" x14ac:dyDescent="0.25">
      <c r="A1062" t="s">
        <v>3224</v>
      </c>
      <c r="B1062">
        <v>5</v>
      </c>
      <c r="C1062" t="s">
        <v>3228</v>
      </c>
      <c r="D1062" t="s">
        <v>3229</v>
      </c>
      <c r="E1062" t="s">
        <v>3230</v>
      </c>
      <c r="F1062" t="s">
        <v>31</v>
      </c>
      <c r="G1062" t="s">
        <v>32</v>
      </c>
      <c r="H1062" t="s">
        <v>32</v>
      </c>
      <c r="I1062">
        <v>0</v>
      </c>
      <c r="J1062">
        <v>0</v>
      </c>
      <c r="K1062">
        <v>1</v>
      </c>
      <c r="L1062">
        <v>1</v>
      </c>
      <c r="M1062">
        <v>0</v>
      </c>
      <c r="N1062">
        <v>1</v>
      </c>
      <c r="O1062" s="1">
        <v>40197</v>
      </c>
      <c r="P1062" s="1">
        <v>41364</v>
      </c>
      <c r="S1062">
        <v>0</v>
      </c>
      <c r="T1062">
        <v>0</v>
      </c>
      <c r="U1062">
        <v>0</v>
      </c>
      <c r="V1062">
        <v>0</v>
      </c>
      <c r="W1062">
        <v>1</v>
      </c>
      <c r="X1062">
        <v>1</v>
      </c>
      <c r="Y1062">
        <v>1</v>
      </c>
      <c r="Z1062">
        <v>0</v>
      </c>
      <c r="AA1062" t="s">
        <v>39</v>
      </c>
    </row>
    <row r="1063" spans="1:27" x14ac:dyDescent="0.25">
      <c r="A1063" t="s">
        <v>3224</v>
      </c>
      <c r="C1063" t="s">
        <v>3231</v>
      </c>
      <c r="D1063" t="s">
        <v>3232</v>
      </c>
      <c r="E1063" t="s">
        <v>3233</v>
      </c>
      <c r="F1063" t="s">
        <v>31</v>
      </c>
      <c r="G1063" t="s">
        <v>32</v>
      </c>
      <c r="H1063" t="s">
        <v>32</v>
      </c>
      <c r="I1063">
        <v>7.52</v>
      </c>
      <c r="J1063">
        <v>0</v>
      </c>
      <c r="K1063">
        <v>2</v>
      </c>
      <c r="L1063">
        <v>2</v>
      </c>
      <c r="M1063">
        <v>0</v>
      </c>
      <c r="N1063">
        <v>2</v>
      </c>
      <c r="O1063" s="1">
        <v>42773</v>
      </c>
      <c r="P1063" s="1">
        <v>43670</v>
      </c>
      <c r="S1063">
        <v>0</v>
      </c>
      <c r="T1063">
        <v>0</v>
      </c>
      <c r="U1063">
        <v>0</v>
      </c>
      <c r="V1063">
        <v>0</v>
      </c>
      <c r="W1063">
        <v>2</v>
      </c>
      <c r="X1063">
        <v>2</v>
      </c>
      <c r="Y1063">
        <v>2</v>
      </c>
      <c r="Z1063">
        <v>0</v>
      </c>
      <c r="AA1063" t="s">
        <v>39</v>
      </c>
    </row>
    <row r="1064" spans="1:27" x14ac:dyDescent="0.25">
      <c r="A1064" t="s">
        <v>3224</v>
      </c>
      <c r="C1064" t="s">
        <v>3234</v>
      </c>
      <c r="D1064" t="s">
        <v>3235</v>
      </c>
      <c r="E1064" t="s">
        <v>3236</v>
      </c>
      <c r="F1064" t="s">
        <v>31</v>
      </c>
      <c r="G1064" t="s">
        <v>32</v>
      </c>
      <c r="H1064" t="s">
        <v>32</v>
      </c>
      <c r="I1064">
        <v>515</v>
      </c>
      <c r="J1064">
        <v>0</v>
      </c>
      <c r="K1064">
        <v>1</v>
      </c>
      <c r="L1064">
        <v>1</v>
      </c>
      <c r="M1064">
        <v>0</v>
      </c>
      <c r="N1064">
        <v>1</v>
      </c>
      <c r="O1064" s="1">
        <v>43349</v>
      </c>
      <c r="S1064">
        <v>0</v>
      </c>
      <c r="T1064">
        <v>0</v>
      </c>
      <c r="U1064">
        <v>0</v>
      </c>
      <c r="V1064">
        <v>0</v>
      </c>
      <c r="W1064">
        <v>1</v>
      </c>
      <c r="X1064">
        <v>1</v>
      </c>
      <c r="Y1064">
        <v>0</v>
      </c>
      <c r="Z1064">
        <v>1</v>
      </c>
      <c r="AA1064" t="s">
        <v>33</v>
      </c>
    </row>
    <row r="1065" spans="1:27" x14ac:dyDescent="0.25">
      <c r="A1065" t="s">
        <v>3224</v>
      </c>
      <c r="C1065" t="s">
        <v>3237</v>
      </c>
      <c r="D1065" t="s">
        <v>3238</v>
      </c>
      <c r="E1065" t="s">
        <v>3239</v>
      </c>
      <c r="F1065" t="s">
        <v>31</v>
      </c>
      <c r="G1065" t="s">
        <v>32</v>
      </c>
      <c r="H1065" t="s">
        <v>32</v>
      </c>
      <c r="I1065">
        <v>2698</v>
      </c>
      <c r="J1065">
        <v>0</v>
      </c>
      <c r="K1065">
        <v>1</v>
      </c>
      <c r="L1065">
        <v>1</v>
      </c>
      <c r="M1065">
        <v>0</v>
      </c>
      <c r="N1065">
        <v>1</v>
      </c>
      <c r="O1065" s="1">
        <v>43383</v>
      </c>
      <c r="S1065">
        <v>0</v>
      </c>
      <c r="T1065">
        <v>0</v>
      </c>
      <c r="U1065">
        <v>0</v>
      </c>
      <c r="V1065">
        <v>0</v>
      </c>
      <c r="W1065">
        <v>1</v>
      </c>
      <c r="X1065">
        <v>1</v>
      </c>
      <c r="Y1065">
        <v>0</v>
      </c>
      <c r="Z1065">
        <v>1</v>
      </c>
      <c r="AA1065" t="s">
        <v>33</v>
      </c>
    </row>
    <row r="1066" spans="1:27" x14ac:dyDescent="0.25">
      <c r="A1066" t="s">
        <v>3224</v>
      </c>
      <c r="C1066" t="s">
        <v>3240</v>
      </c>
      <c r="D1066" t="s">
        <v>3241</v>
      </c>
      <c r="E1066" t="s">
        <v>3242</v>
      </c>
      <c r="F1066" t="s">
        <v>85</v>
      </c>
      <c r="G1066" t="s">
        <v>38</v>
      </c>
      <c r="H1066" t="s">
        <v>32</v>
      </c>
      <c r="I1066">
        <v>559</v>
      </c>
      <c r="J1066">
        <v>0</v>
      </c>
      <c r="K1066">
        <v>1</v>
      </c>
      <c r="L1066">
        <v>1</v>
      </c>
      <c r="M1066">
        <v>0</v>
      </c>
      <c r="N1066">
        <v>1</v>
      </c>
      <c r="O1066" s="1">
        <v>43406</v>
      </c>
      <c r="S1066">
        <v>0</v>
      </c>
      <c r="T1066">
        <v>0</v>
      </c>
      <c r="U1066">
        <v>0</v>
      </c>
      <c r="V1066">
        <v>0</v>
      </c>
      <c r="W1066">
        <v>1</v>
      </c>
      <c r="X1066">
        <v>1</v>
      </c>
      <c r="Y1066">
        <v>0</v>
      </c>
      <c r="Z1066">
        <v>1</v>
      </c>
      <c r="AA1066" t="s">
        <v>33</v>
      </c>
    </row>
    <row r="1067" spans="1:27" x14ac:dyDescent="0.25">
      <c r="A1067" t="s">
        <v>3224</v>
      </c>
      <c r="C1067" t="s">
        <v>3243</v>
      </c>
      <c r="D1067" t="s">
        <v>3244</v>
      </c>
      <c r="E1067" t="s">
        <v>2591</v>
      </c>
      <c r="F1067" t="s">
        <v>31</v>
      </c>
      <c r="G1067" t="s">
        <v>32</v>
      </c>
      <c r="H1067" t="s">
        <v>32</v>
      </c>
      <c r="I1067">
        <v>486</v>
      </c>
      <c r="J1067">
        <v>0</v>
      </c>
      <c r="K1067">
        <v>1</v>
      </c>
      <c r="L1067">
        <v>1</v>
      </c>
      <c r="M1067">
        <v>0</v>
      </c>
      <c r="N1067">
        <v>1</v>
      </c>
      <c r="O1067" s="1">
        <v>43531</v>
      </c>
      <c r="S1067">
        <v>0</v>
      </c>
      <c r="T1067">
        <v>0</v>
      </c>
      <c r="U1067">
        <v>0</v>
      </c>
      <c r="V1067">
        <v>0</v>
      </c>
      <c r="W1067">
        <v>1</v>
      </c>
      <c r="X1067">
        <v>1</v>
      </c>
      <c r="Y1067">
        <v>0</v>
      </c>
      <c r="Z1067">
        <v>1</v>
      </c>
      <c r="AA1067" t="s">
        <v>33</v>
      </c>
    </row>
    <row r="1068" spans="1:27" x14ac:dyDescent="0.25">
      <c r="A1068" t="s">
        <v>3224</v>
      </c>
      <c r="C1068" t="s">
        <v>3245</v>
      </c>
      <c r="D1068" t="s">
        <v>3246</v>
      </c>
      <c r="E1068" t="s">
        <v>3247</v>
      </c>
      <c r="F1068" t="s">
        <v>31</v>
      </c>
      <c r="G1068" t="s">
        <v>32</v>
      </c>
      <c r="H1068" t="s">
        <v>32</v>
      </c>
      <c r="I1068">
        <v>3309</v>
      </c>
      <c r="J1068">
        <v>0</v>
      </c>
      <c r="K1068">
        <v>4</v>
      </c>
      <c r="L1068">
        <v>4</v>
      </c>
      <c r="M1068">
        <v>0</v>
      </c>
      <c r="N1068">
        <v>4</v>
      </c>
      <c r="O1068" s="1">
        <v>43580</v>
      </c>
      <c r="P1068" s="1">
        <v>43627</v>
      </c>
      <c r="S1068">
        <v>0</v>
      </c>
      <c r="T1068">
        <v>0</v>
      </c>
      <c r="U1068">
        <v>0</v>
      </c>
      <c r="V1068">
        <v>0</v>
      </c>
      <c r="W1068">
        <v>4</v>
      </c>
      <c r="X1068">
        <v>4</v>
      </c>
      <c r="Y1068">
        <v>4</v>
      </c>
      <c r="Z1068">
        <v>0</v>
      </c>
      <c r="AA1068" t="s">
        <v>39</v>
      </c>
    </row>
    <row r="1069" spans="1:27" x14ac:dyDescent="0.25">
      <c r="A1069" t="s">
        <v>3224</v>
      </c>
      <c r="C1069" t="s">
        <v>3248</v>
      </c>
      <c r="D1069" t="s">
        <v>3249</v>
      </c>
      <c r="E1069" t="s">
        <v>3250</v>
      </c>
      <c r="F1069" t="s">
        <v>31</v>
      </c>
      <c r="G1069" t="s">
        <v>38</v>
      </c>
      <c r="H1069" t="s">
        <v>32</v>
      </c>
      <c r="I1069">
        <v>624</v>
      </c>
      <c r="J1069">
        <v>0</v>
      </c>
      <c r="K1069">
        <v>1</v>
      </c>
      <c r="L1069">
        <v>1</v>
      </c>
      <c r="M1069">
        <v>1</v>
      </c>
      <c r="N1069">
        <v>0</v>
      </c>
      <c r="O1069" s="1">
        <v>43620</v>
      </c>
      <c r="P1069" s="1">
        <v>43633</v>
      </c>
      <c r="S1069">
        <v>0</v>
      </c>
      <c r="T1069">
        <v>0</v>
      </c>
      <c r="U1069">
        <v>0</v>
      </c>
      <c r="V1069">
        <v>0</v>
      </c>
      <c r="W1069">
        <v>1</v>
      </c>
      <c r="X1069">
        <v>0</v>
      </c>
      <c r="Y1069">
        <v>1</v>
      </c>
      <c r="Z1069">
        <v>0</v>
      </c>
      <c r="AA1069" t="s">
        <v>39</v>
      </c>
    </row>
    <row r="1070" spans="1:27" x14ac:dyDescent="0.25">
      <c r="A1070" t="s">
        <v>3224</v>
      </c>
      <c r="C1070" t="s">
        <v>3251</v>
      </c>
      <c r="D1070" t="s">
        <v>3252</v>
      </c>
      <c r="E1070" t="s">
        <v>3253</v>
      </c>
      <c r="F1070" t="s">
        <v>31</v>
      </c>
      <c r="G1070" t="s">
        <v>32</v>
      </c>
      <c r="H1070" t="s">
        <v>32</v>
      </c>
      <c r="I1070">
        <v>2052</v>
      </c>
      <c r="J1070">
        <v>0</v>
      </c>
      <c r="K1070">
        <v>4</v>
      </c>
      <c r="L1070">
        <v>4</v>
      </c>
      <c r="M1070">
        <v>0</v>
      </c>
      <c r="N1070">
        <v>4</v>
      </c>
      <c r="O1070" s="1">
        <v>43685</v>
      </c>
      <c r="S1070">
        <v>0</v>
      </c>
      <c r="T1070">
        <v>0</v>
      </c>
      <c r="U1070">
        <v>0</v>
      </c>
      <c r="V1070">
        <v>0</v>
      </c>
      <c r="W1070">
        <v>4</v>
      </c>
      <c r="X1070">
        <v>4</v>
      </c>
      <c r="Y1070">
        <v>0</v>
      </c>
      <c r="Z1070">
        <v>4</v>
      </c>
      <c r="AA1070" t="s">
        <v>33</v>
      </c>
    </row>
    <row r="1071" spans="1:27" x14ac:dyDescent="0.25">
      <c r="A1071" t="s">
        <v>3224</v>
      </c>
      <c r="C1071" t="s">
        <v>3254</v>
      </c>
      <c r="D1071" t="s">
        <v>3255</v>
      </c>
      <c r="E1071" t="s">
        <v>3256</v>
      </c>
      <c r="F1071" t="s">
        <v>31</v>
      </c>
      <c r="G1071" t="s">
        <v>38</v>
      </c>
      <c r="H1071" t="s">
        <v>32</v>
      </c>
      <c r="I1071">
        <v>1485</v>
      </c>
      <c r="J1071">
        <v>0</v>
      </c>
      <c r="K1071">
        <v>1</v>
      </c>
      <c r="L1071">
        <v>1</v>
      </c>
      <c r="M1071">
        <v>0</v>
      </c>
      <c r="N1071">
        <v>1</v>
      </c>
      <c r="O1071" s="1">
        <v>43769</v>
      </c>
      <c r="S1071">
        <v>0</v>
      </c>
      <c r="T1071">
        <v>0</v>
      </c>
      <c r="U1071">
        <v>0</v>
      </c>
      <c r="V1071">
        <v>0</v>
      </c>
      <c r="W1071">
        <v>1</v>
      </c>
      <c r="X1071">
        <v>1</v>
      </c>
      <c r="Y1071">
        <v>0</v>
      </c>
      <c r="Z1071">
        <v>1</v>
      </c>
      <c r="AA1071" t="s">
        <v>33</v>
      </c>
    </row>
    <row r="1072" spans="1:27" x14ac:dyDescent="0.25">
      <c r="A1072" t="s">
        <v>3257</v>
      </c>
      <c r="C1072" t="s">
        <v>3258</v>
      </c>
      <c r="D1072" t="s">
        <v>3259</v>
      </c>
      <c r="E1072" t="s">
        <v>3260</v>
      </c>
      <c r="F1072" t="s">
        <v>231</v>
      </c>
      <c r="G1072" t="s">
        <v>38</v>
      </c>
      <c r="H1072" t="s">
        <v>32</v>
      </c>
      <c r="I1072">
        <v>796</v>
      </c>
      <c r="J1072">
        <v>0</v>
      </c>
      <c r="K1072">
        <v>1</v>
      </c>
      <c r="L1072">
        <v>1</v>
      </c>
      <c r="M1072">
        <v>0</v>
      </c>
      <c r="N1072">
        <v>1</v>
      </c>
      <c r="O1072" s="1">
        <v>43171</v>
      </c>
      <c r="P1072" s="1">
        <v>43172</v>
      </c>
      <c r="S1072">
        <v>0</v>
      </c>
      <c r="T1072">
        <v>0</v>
      </c>
      <c r="U1072">
        <v>0</v>
      </c>
      <c r="V1072">
        <v>0</v>
      </c>
      <c r="W1072">
        <v>1</v>
      </c>
      <c r="X1072">
        <v>1</v>
      </c>
      <c r="Y1072">
        <v>1</v>
      </c>
      <c r="Z1072">
        <v>0</v>
      </c>
      <c r="AA1072" t="s">
        <v>39</v>
      </c>
    </row>
    <row r="1073" spans="1:27" x14ac:dyDescent="0.25">
      <c r="A1073" t="s">
        <v>3257</v>
      </c>
      <c r="C1073" t="s">
        <v>3261</v>
      </c>
      <c r="D1073" t="s">
        <v>3262</v>
      </c>
      <c r="E1073" t="s">
        <v>3263</v>
      </c>
      <c r="F1073" t="s">
        <v>31</v>
      </c>
      <c r="G1073" t="s">
        <v>32</v>
      </c>
      <c r="H1073" t="s">
        <v>32</v>
      </c>
      <c r="I1073">
        <v>897</v>
      </c>
      <c r="J1073">
        <v>0</v>
      </c>
      <c r="K1073">
        <v>1</v>
      </c>
      <c r="L1073">
        <v>1</v>
      </c>
      <c r="M1073">
        <v>0</v>
      </c>
      <c r="N1073">
        <v>1</v>
      </c>
      <c r="O1073" s="1">
        <v>43284</v>
      </c>
      <c r="S1073">
        <v>0</v>
      </c>
      <c r="T1073">
        <v>0</v>
      </c>
      <c r="U1073">
        <v>0</v>
      </c>
      <c r="V1073">
        <v>0</v>
      </c>
      <c r="W1073">
        <v>1</v>
      </c>
      <c r="X1073">
        <v>1</v>
      </c>
      <c r="Y1073">
        <v>0</v>
      </c>
      <c r="Z1073">
        <v>1</v>
      </c>
      <c r="AA1073" t="s">
        <v>33</v>
      </c>
    </row>
    <row r="1074" spans="1:27" x14ac:dyDescent="0.25">
      <c r="A1074" t="s">
        <v>3257</v>
      </c>
      <c r="C1074" t="s">
        <v>3264</v>
      </c>
      <c r="D1074" t="s">
        <v>3265</v>
      </c>
      <c r="E1074" t="s">
        <v>3266</v>
      </c>
      <c r="F1074" t="s">
        <v>31</v>
      </c>
      <c r="G1074" t="s">
        <v>32</v>
      </c>
      <c r="H1074" t="s">
        <v>32</v>
      </c>
      <c r="I1074">
        <v>737</v>
      </c>
      <c r="J1074">
        <v>0</v>
      </c>
      <c r="K1074">
        <v>1</v>
      </c>
      <c r="L1074">
        <v>1</v>
      </c>
      <c r="M1074">
        <v>0</v>
      </c>
      <c r="N1074">
        <v>1</v>
      </c>
      <c r="O1074" s="1">
        <v>43340</v>
      </c>
      <c r="S1074">
        <v>0</v>
      </c>
      <c r="T1074">
        <v>0</v>
      </c>
      <c r="U1074">
        <v>0</v>
      </c>
      <c r="V1074">
        <v>0</v>
      </c>
      <c r="W1074">
        <v>1</v>
      </c>
      <c r="X1074">
        <v>1</v>
      </c>
      <c r="Y1074">
        <v>0</v>
      </c>
      <c r="Z1074">
        <v>1</v>
      </c>
      <c r="AA1074" t="s">
        <v>33</v>
      </c>
    </row>
    <row r="1075" spans="1:27" x14ac:dyDescent="0.25">
      <c r="A1075" t="s">
        <v>3257</v>
      </c>
      <c r="C1075" t="s">
        <v>3267</v>
      </c>
      <c r="D1075" t="s">
        <v>3268</v>
      </c>
      <c r="E1075" t="s">
        <v>3269</v>
      </c>
      <c r="F1075" t="s">
        <v>31</v>
      </c>
      <c r="G1075" t="s">
        <v>32</v>
      </c>
      <c r="H1075" t="s">
        <v>32</v>
      </c>
      <c r="I1075">
        <v>5447</v>
      </c>
      <c r="J1075">
        <v>0</v>
      </c>
      <c r="K1075">
        <v>9</v>
      </c>
      <c r="L1075">
        <v>9</v>
      </c>
      <c r="M1075">
        <v>0</v>
      </c>
      <c r="N1075">
        <v>9</v>
      </c>
      <c r="O1075" s="1">
        <v>43728</v>
      </c>
      <c r="S1075">
        <v>0</v>
      </c>
      <c r="T1075">
        <v>0</v>
      </c>
      <c r="U1075">
        <v>0</v>
      </c>
      <c r="V1075">
        <v>0</v>
      </c>
      <c r="W1075">
        <v>9</v>
      </c>
      <c r="X1075">
        <v>9</v>
      </c>
      <c r="Y1075">
        <v>0</v>
      </c>
      <c r="Z1075">
        <v>9</v>
      </c>
      <c r="AA1075" t="s">
        <v>33</v>
      </c>
    </row>
    <row r="1076" spans="1:27" x14ac:dyDescent="0.25">
      <c r="A1076" t="s">
        <v>3257</v>
      </c>
      <c r="C1076" t="s">
        <v>3270</v>
      </c>
      <c r="D1076" t="s">
        <v>3271</v>
      </c>
      <c r="E1076" t="s">
        <v>3272</v>
      </c>
      <c r="F1076" t="s">
        <v>31</v>
      </c>
      <c r="G1076" t="s">
        <v>38</v>
      </c>
      <c r="H1076" t="s">
        <v>32</v>
      </c>
      <c r="I1076">
        <v>882</v>
      </c>
      <c r="J1076">
        <v>0</v>
      </c>
      <c r="K1076">
        <v>2</v>
      </c>
      <c r="L1076">
        <v>2</v>
      </c>
      <c r="M1076">
        <v>1</v>
      </c>
      <c r="N1076">
        <v>1</v>
      </c>
      <c r="O1076" s="1">
        <v>43857</v>
      </c>
      <c r="S1076">
        <v>0</v>
      </c>
      <c r="T1076">
        <v>0</v>
      </c>
      <c r="U1076">
        <v>0</v>
      </c>
      <c r="V1076">
        <v>0</v>
      </c>
      <c r="W1076">
        <v>2</v>
      </c>
      <c r="X1076">
        <v>1</v>
      </c>
      <c r="Y1076">
        <v>0</v>
      </c>
      <c r="Z1076">
        <v>2</v>
      </c>
      <c r="AA1076" t="s">
        <v>33</v>
      </c>
    </row>
    <row r="1077" spans="1:27" x14ac:dyDescent="0.25">
      <c r="A1077" t="s">
        <v>3273</v>
      </c>
      <c r="B1077" t="s">
        <v>3274</v>
      </c>
      <c r="C1077" t="s">
        <v>3275</v>
      </c>
      <c r="D1077" t="s">
        <v>3276</v>
      </c>
      <c r="E1077" t="s">
        <v>3277</v>
      </c>
      <c r="F1077" t="s">
        <v>31</v>
      </c>
      <c r="G1077" t="s">
        <v>32</v>
      </c>
      <c r="H1077" t="s">
        <v>32</v>
      </c>
      <c r="I1077">
        <v>89656</v>
      </c>
      <c r="J1077">
        <v>0</v>
      </c>
      <c r="K1077">
        <v>240</v>
      </c>
      <c r="L1077">
        <v>240</v>
      </c>
      <c r="M1077">
        <v>0</v>
      </c>
      <c r="N1077">
        <v>240</v>
      </c>
      <c r="O1077" s="1">
        <v>43349</v>
      </c>
      <c r="S1077">
        <v>0</v>
      </c>
      <c r="T1077">
        <v>0</v>
      </c>
      <c r="U1077">
        <v>0</v>
      </c>
      <c r="V1077">
        <v>0</v>
      </c>
      <c r="W1077">
        <v>240</v>
      </c>
      <c r="X1077">
        <v>240</v>
      </c>
      <c r="Y1077">
        <v>0</v>
      </c>
      <c r="Z1077">
        <v>240</v>
      </c>
      <c r="AA1077" t="s">
        <v>33</v>
      </c>
    </row>
    <row r="1078" spans="1:27" x14ac:dyDescent="0.25">
      <c r="A1078" t="s">
        <v>3273</v>
      </c>
      <c r="C1078" t="s">
        <v>3278</v>
      </c>
      <c r="D1078" t="s">
        <v>3279</v>
      </c>
      <c r="E1078" t="s">
        <v>3280</v>
      </c>
      <c r="F1078" t="s">
        <v>31</v>
      </c>
      <c r="G1078" t="s">
        <v>32</v>
      </c>
      <c r="H1078" t="s">
        <v>32</v>
      </c>
      <c r="I1078">
        <v>4507</v>
      </c>
      <c r="J1078">
        <v>0</v>
      </c>
      <c r="K1078">
        <v>3</v>
      </c>
      <c r="L1078">
        <v>3</v>
      </c>
      <c r="M1078">
        <v>0</v>
      </c>
      <c r="N1078">
        <v>3</v>
      </c>
      <c r="O1078" s="1">
        <v>43326</v>
      </c>
      <c r="S1078">
        <v>0</v>
      </c>
      <c r="T1078">
        <v>0</v>
      </c>
      <c r="U1078">
        <v>0</v>
      </c>
      <c r="V1078">
        <v>0</v>
      </c>
      <c r="W1078">
        <v>3</v>
      </c>
      <c r="X1078">
        <v>3</v>
      </c>
      <c r="Y1078">
        <v>0</v>
      </c>
      <c r="Z1078">
        <v>3</v>
      </c>
      <c r="AA1078" t="s">
        <v>33</v>
      </c>
    </row>
    <row r="1079" spans="1:27" x14ac:dyDescent="0.25">
      <c r="A1079" t="s">
        <v>3281</v>
      </c>
      <c r="C1079" t="s">
        <v>3282</v>
      </c>
      <c r="D1079" t="s">
        <v>3283</v>
      </c>
      <c r="E1079" t="s">
        <v>3284</v>
      </c>
      <c r="F1079" t="s">
        <v>31</v>
      </c>
      <c r="G1079" t="s">
        <v>32</v>
      </c>
      <c r="H1079" t="s">
        <v>32</v>
      </c>
      <c r="I1079">
        <v>878</v>
      </c>
      <c r="J1079">
        <v>0</v>
      </c>
      <c r="K1079">
        <v>1</v>
      </c>
      <c r="L1079">
        <v>1</v>
      </c>
      <c r="M1079">
        <v>0</v>
      </c>
      <c r="N1079">
        <v>1</v>
      </c>
      <c r="O1079" s="1">
        <v>43087</v>
      </c>
      <c r="S1079">
        <v>0</v>
      </c>
      <c r="T1079">
        <v>0</v>
      </c>
      <c r="U1079">
        <v>0</v>
      </c>
      <c r="V1079">
        <v>0</v>
      </c>
      <c r="W1079">
        <v>1</v>
      </c>
      <c r="X1079">
        <v>1</v>
      </c>
      <c r="Y1079">
        <v>0</v>
      </c>
      <c r="Z1079">
        <v>1</v>
      </c>
      <c r="AA1079" t="s">
        <v>33</v>
      </c>
    </row>
    <row r="1080" spans="1:27" x14ac:dyDescent="0.25">
      <c r="A1080" t="s">
        <v>3281</v>
      </c>
      <c r="C1080" t="s">
        <v>3285</v>
      </c>
      <c r="D1080" t="s">
        <v>3286</v>
      </c>
      <c r="E1080" t="s">
        <v>3287</v>
      </c>
      <c r="F1080" t="s">
        <v>31</v>
      </c>
      <c r="G1080" t="s">
        <v>32</v>
      </c>
      <c r="H1080" t="s">
        <v>32</v>
      </c>
      <c r="I1080">
        <v>945</v>
      </c>
      <c r="J1080">
        <v>0</v>
      </c>
      <c r="K1080">
        <v>1</v>
      </c>
      <c r="L1080">
        <v>1</v>
      </c>
      <c r="M1080">
        <v>0</v>
      </c>
      <c r="N1080">
        <v>1</v>
      </c>
      <c r="O1080" s="1">
        <v>43258</v>
      </c>
      <c r="P1080" s="1">
        <v>43584</v>
      </c>
      <c r="Q1080" s="1">
        <v>43584</v>
      </c>
      <c r="S1080">
        <v>1</v>
      </c>
      <c r="T1080">
        <v>1</v>
      </c>
      <c r="U1080">
        <v>1</v>
      </c>
      <c r="V1080">
        <v>1</v>
      </c>
      <c r="W1080">
        <v>0</v>
      </c>
      <c r="X1080">
        <v>0</v>
      </c>
      <c r="Y1080">
        <v>0</v>
      </c>
      <c r="Z1080">
        <v>0</v>
      </c>
      <c r="AA1080" t="s">
        <v>103</v>
      </c>
    </row>
    <row r="1081" spans="1:27" x14ac:dyDescent="0.25">
      <c r="A1081" t="s">
        <v>3281</v>
      </c>
      <c r="C1081" t="s">
        <v>3288</v>
      </c>
      <c r="D1081" t="s">
        <v>3289</v>
      </c>
      <c r="E1081" t="s">
        <v>3290</v>
      </c>
      <c r="F1081" t="s">
        <v>31</v>
      </c>
      <c r="G1081" t="s">
        <v>38</v>
      </c>
      <c r="H1081" t="s">
        <v>32</v>
      </c>
      <c r="I1081">
        <v>319</v>
      </c>
      <c r="J1081">
        <v>0</v>
      </c>
      <c r="K1081">
        <v>1</v>
      </c>
      <c r="L1081">
        <v>1</v>
      </c>
      <c r="M1081">
        <v>0</v>
      </c>
      <c r="N1081">
        <v>1</v>
      </c>
      <c r="O1081" s="1">
        <v>43594</v>
      </c>
      <c r="P1081" s="1">
        <v>43696</v>
      </c>
      <c r="Q1081" s="1">
        <v>43843</v>
      </c>
      <c r="S1081">
        <v>1</v>
      </c>
      <c r="T1081">
        <v>1</v>
      </c>
      <c r="U1081">
        <v>1</v>
      </c>
      <c r="V1081">
        <v>1</v>
      </c>
      <c r="W1081">
        <v>0</v>
      </c>
      <c r="X1081">
        <v>0</v>
      </c>
      <c r="Y1081">
        <v>0</v>
      </c>
      <c r="Z1081">
        <v>0</v>
      </c>
      <c r="AA1081" t="s">
        <v>103</v>
      </c>
    </row>
    <row r="1082" spans="1:27" x14ac:dyDescent="0.25">
      <c r="A1082" t="s">
        <v>3291</v>
      </c>
      <c r="C1082" t="s">
        <v>3292</v>
      </c>
      <c r="D1082" t="s">
        <v>3293</v>
      </c>
      <c r="E1082" t="s">
        <v>2361</v>
      </c>
      <c r="F1082" t="s">
        <v>31</v>
      </c>
      <c r="G1082" t="s">
        <v>32</v>
      </c>
      <c r="H1082" t="s">
        <v>32</v>
      </c>
      <c r="I1082">
        <v>14.41</v>
      </c>
      <c r="J1082">
        <v>0</v>
      </c>
      <c r="K1082">
        <v>2</v>
      </c>
      <c r="L1082">
        <v>2</v>
      </c>
      <c r="M1082">
        <v>0</v>
      </c>
      <c r="N1082">
        <v>2</v>
      </c>
      <c r="O1082" s="1">
        <v>42751</v>
      </c>
      <c r="P1082" s="1">
        <v>43600</v>
      </c>
      <c r="Q1082" s="1">
        <v>43600</v>
      </c>
      <c r="S1082">
        <v>2</v>
      </c>
      <c r="T1082">
        <v>2</v>
      </c>
      <c r="U1082">
        <v>2</v>
      </c>
      <c r="V1082">
        <v>2</v>
      </c>
      <c r="W1082">
        <v>0</v>
      </c>
      <c r="X1082">
        <v>0</v>
      </c>
      <c r="Y1082">
        <v>0</v>
      </c>
      <c r="Z1082">
        <v>0</v>
      </c>
      <c r="AA1082" t="s">
        <v>103</v>
      </c>
    </row>
    <row r="1083" spans="1:27" x14ac:dyDescent="0.25">
      <c r="A1083" t="s">
        <v>3291</v>
      </c>
      <c r="C1083" t="s">
        <v>3294</v>
      </c>
      <c r="D1083" t="s">
        <v>3295</v>
      </c>
      <c r="E1083" t="s">
        <v>3296</v>
      </c>
      <c r="F1083" t="s">
        <v>31</v>
      </c>
      <c r="G1083" t="s">
        <v>32</v>
      </c>
      <c r="H1083" t="s">
        <v>32</v>
      </c>
      <c r="I1083">
        <v>30.05</v>
      </c>
      <c r="J1083">
        <v>0</v>
      </c>
      <c r="K1083">
        <v>3</v>
      </c>
      <c r="L1083">
        <v>1</v>
      </c>
      <c r="M1083">
        <v>0</v>
      </c>
      <c r="N1083">
        <v>1</v>
      </c>
      <c r="O1083" s="1">
        <v>42838</v>
      </c>
      <c r="P1083" s="1">
        <v>43833</v>
      </c>
      <c r="S1083">
        <v>0</v>
      </c>
      <c r="T1083">
        <v>0</v>
      </c>
      <c r="U1083">
        <v>0</v>
      </c>
      <c r="V1083">
        <v>0</v>
      </c>
      <c r="W1083">
        <v>1</v>
      </c>
      <c r="X1083">
        <v>1</v>
      </c>
      <c r="Y1083">
        <v>1</v>
      </c>
      <c r="Z1083">
        <v>0</v>
      </c>
      <c r="AA1083" t="s">
        <v>39</v>
      </c>
    </row>
    <row r="1084" spans="1:27" x14ac:dyDescent="0.25">
      <c r="A1084" t="s">
        <v>3291</v>
      </c>
      <c r="C1084" t="s">
        <v>3297</v>
      </c>
      <c r="D1084" t="s">
        <v>3298</v>
      </c>
      <c r="E1084" t="s">
        <v>3299</v>
      </c>
      <c r="F1084" t="s">
        <v>31</v>
      </c>
      <c r="G1084" t="s">
        <v>32</v>
      </c>
      <c r="H1084" t="s">
        <v>32</v>
      </c>
      <c r="I1084">
        <v>14.41</v>
      </c>
      <c r="J1084">
        <v>0</v>
      </c>
      <c r="K1084">
        <v>2</v>
      </c>
      <c r="L1084">
        <v>2</v>
      </c>
      <c r="M1084">
        <v>0</v>
      </c>
      <c r="N1084">
        <v>2</v>
      </c>
      <c r="O1084" s="1">
        <v>42927</v>
      </c>
      <c r="P1084" s="1">
        <v>43160</v>
      </c>
      <c r="Q1084" s="1">
        <v>43833</v>
      </c>
      <c r="S1084">
        <v>2</v>
      </c>
      <c r="T1084">
        <v>2</v>
      </c>
      <c r="U1084">
        <v>2</v>
      </c>
      <c r="V1084">
        <v>2</v>
      </c>
      <c r="W1084">
        <v>0</v>
      </c>
      <c r="X1084">
        <v>0</v>
      </c>
      <c r="Y1084">
        <v>0</v>
      </c>
      <c r="Z1084">
        <v>0</v>
      </c>
      <c r="AA1084" t="s">
        <v>103</v>
      </c>
    </row>
    <row r="1085" spans="1:27" x14ac:dyDescent="0.25">
      <c r="A1085" t="s">
        <v>3291</v>
      </c>
      <c r="C1085" t="s">
        <v>3300</v>
      </c>
      <c r="D1085" t="s">
        <v>3301</v>
      </c>
      <c r="E1085" t="s">
        <v>3296</v>
      </c>
      <c r="F1085" t="s">
        <v>31</v>
      </c>
      <c r="G1085" t="s">
        <v>32</v>
      </c>
      <c r="H1085" t="s">
        <v>32</v>
      </c>
      <c r="I1085">
        <v>3005</v>
      </c>
      <c r="J1085">
        <v>0</v>
      </c>
      <c r="K1085">
        <v>2</v>
      </c>
      <c r="L1085">
        <v>2</v>
      </c>
      <c r="M1085">
        <v>0</v>
      </c>
      <c r="N1085">
        <v>2</v>
      </c>
      <c r="O1085" s="1">
        <v>43133</v>
      </c>
      <c r="P1085" s="1">
        <v>43132</v>
      </c>
      <c r="Q1085" s="1">
        <v>43833</v>
      </c>
      <c r="S1085">
        <v>2</v>
      </c>
      <c r="T1085">
        <v>2</v>
      </c>
      <c r="U1085">
        <v>2</v>
      </c>
      <c r="V1085">
        <v>2</v>
      </c>
      <c r="W1085">
        <v>0</v>
      </c>
      <c r="X1085">
        <v>0</v>
      </c>
      <c r="Y1085">
        <v>0</v>
      </c>
      <c r="Z1085">
        <v>0</v>
      </c>
      <c r="AA1085" t="s">
        <v>103</v>
      </c>
    </row>
    <row r="1086" spans="1:27" x14ac:dyDescent="0.25">
      <c r="A1086" t="s">
        <v>3291</v>
      </c>
      <c r="C1086" t="s">
        <v>3302</v>
      </c>
      <c r="D1086" t="s">
        <v>3303</v>
      </c>
      <c r="E1086" t="s">
        <v>3304</v>
      </c>
      <c r="F1086" t="s">
        <v>46</v>
      </c>
      <c r="G1086" t="s">
        <v>38</v>
      </c>
      <c r="H1086" t="s">
        <v>32</v>
      </c>
      <c r="I1086">
        <v>378</v>
      </c>
      <c r="J1086">
        <v>0</v>
      </c>
      <c r="K1086">
        <v>1</v>
      </c>
      <c r="L1086">
        <v>1</v>
      </c>
      <c r="M1086">
        <v>0</v>
      </c>
      <c r="N1086">
        <v>1</v>
      </c>
      <c r="O1086" s="1">
        <v>43249</v>
      </c>
      <c r="S1086">
        <v>0</v>
      </c>
      <c r="T1086">
        <v>0</v>
      </c>
      <c r="U1086">
        <v>0</v>
      </c>
      <c r="V1086">
        <v>0</v>
      </c>
      <c r="W1086">
        <v>1</v>
      </c>
      <c r="X1086">
        <v>1</v>
      </c>
      <c r="Y1086">
        <v>0</v>
      </c>
      <c r="Z1086">
        <v>1</v>
      </c>
      <c r="AA1086" t="s">
        <v>33</v>
      </c>
    </row>
    <row r="1087" spans="1:27" x14ac:dyDescent="0.25">
      <c r="A1087" t="s">
        <v>3291</v>
      </c>
      <c r="C1087" t="s">
        <v>3305</v>
      </c>
      <c r="D1087" t="s">
        <v>3306</v>
      </c>
      <c r="E1087" t="s">
        <v>3307</v>
      </c>
      <c r="F1087" t="s">
        <v>31</v>
      </c>
      <c r="G1087" t="s">
        <v>32</v>
      </c>
      <c r="H1087" t="s">
        <v>32</v>
      </c>
      <c r="I1087">
        <v>1628</v>
      </c>
      <c r="J1087">
        <v>0</v>
      </c>
      <c r="K1087">
        <v>4</v>
      </c>
      <c r="L1087">
        <v>4</v>
      </c>
      <c r="M1087">
        <v>0</v>
      </c>
      <c r="N1087">
        <v>4</v>
      </c>
      <c r="O1087" s="1">
        <v>43257</v>
      </c>
      <c r="P1087" s="1">
        <v>43311</v>
      </c>
      <c r="Q1087" s="1">
        <v>43803</v>
      </c>
      <c r="S1087">
        <v>4</v>
      </c>
      <c r="T1087">
        <v>4</v>
      </c>
      <c r="U1087">
        <v>4</v>
      </c>
      <c r="V1087">
        <v>4</v>
      </c>
      <c r="W1087">
        <v>0</v>
      </c>
      <c r="X1087">
        <v>0</v>
      </c>
      <c r="Y1087">
        <v>0</v>
      </c>
      <c r="Z1087">
        <v>0</v>
      </c>
      <c r="AA1087" t="s">
        <v>103</v>
      </c>
    </row>
    <row r="1088" spans="1:27" x14ac:dyDescent="0.25">
      <c r="A1088" t="s">
        <v>3291</v>
      </c>
      <c r="C1088" t="s">
        <v>3308</v>
      </c>
      <c r="D1088" t="s">
        <v>3309</v>
      </c>
      <c r="E1088" t="s">
        <v>3310</v>
      </c>
      <c r="F1088" t="s">
        <v>31</v>
      </c>
      <c r="G1088" t="s">
        <v>38</v>
      </c>
      <c r="H1088" t="s">
        <v>32</v>
      </c>
      <c r="I1088">
        <v>1672</v>
      </c>
      <c r="J1088">
        <v>0</v>
      </c>
      <c r="K1088">
        <v>1</v>
      </c>
      <c r="L1088">
        <v>1</v>
      </c>
      <c r="M1088">
        <v>1</v>
      </c>
      <c r="N1088">
        <v>0</v>
      </c>
      <c r="O1088" s="1">
        <v>43483</v>
      </c>
      <c r="P1088" s="1">
        <v>43497</v>
      </c>
      <c r="S1088">
        <v>0</v>
      </c>
      <c r="T1088">
        <v>0</v>
      </c>
      <c r="U1088">
        <v>0</v>
      </c>
      <c r="V1088">
        <v>0</v>
      </c>
      <c r="W1088">
        <v>1</v>
      </c>
      <c r="X1088">
        <v>0</v>
      </c>
      <c r="Y1088">
        <v>1</v>
      </c>
      <c r="Z1088">
        <v>0</v>
      </c>
      <c r="AA1088" t="s">
        <v>39</v>
      </c>
    </row>
    <row r="1089" spans="1:27" x14ac:dyDescent="0.25">
      <c r="A1089" t="s">
        <v>3291</v>
      </c>
      <c r="C1089" t="s">
        <v>3311</v>
      </c>
      <c r="D1089" t="s">
        <v>3312</v>
      </c>
      <c r="E1089" t="s">
        <v>3313</v>
      </c>
      <c r="F1089" t="s">
        <v>31</v>
      </c>
      <c r="G1089" t="s">
        <v>38</v>
      </c>
      <c r="H1089" t="s">
        <v>32</v>
      </c>
      <c r="I1089">
        <v>6186</v>
      </c>
      <c r="J1089">
        <v>0</v>
      </c>
      <c r="K1089">
        <v>8</v>
      </c>
      <c r="L1089">
        <v>8</v>
      </c>
      <c r="M1089">
        <v>0</v>
      </c>
      <c r="N1089">
        <v>8</v>
      </c>
      <c r="O1089" s="1">
        <v>43587</v>
      </c>
      <c r="S1089">
        <v>0</v>
      </c>
      <c r="T1089">
        <v>0</v>
      </c>
      <c r="U1089">
        <v>0</v>
      </c>
      <c r="V1089">
        <v>0</v>
      </c>
      <c r="W1089">
        <v>8</v>
      </c>
      <c r="X1089">
        <v>8</v>
      </c>
      <c r="Y1089">
        <v>0</v>
      </c>
      <c r="Z1089">
        <v>8</v>
      </c>
      <c r="AA1089" t="s">
        <v>33</v>
      </c>
    </row>
    <row r="1090" spans="1:27" x14ac:dyDescent="0.25">
      <c r="A1090" t="s">
        <v>3291</v>
      </c>
      <c r="C1090" t="s">
        <v>3314</v>
      </c>
      <c r="D1090" t="s">
        <v>3315</v>
      </c>
      <c r="E1090" t="s">
        <v>3316</v>
      </c>
      <c r="F1090" t="s">
        <v>31</v>
      </c>
      <c r="G1090" t="s">
        <v>32</v>
      </c>
      <c r="H1090" t="s">
        <v>32</v>
      </c>
      <c r="I1090">
        <v>1379</v>
      </c>
      <c r="J1090">
        <v>0</v>
      </c>
      <c r="K1090">
        <v>1</v>
      </c>
      <c r="L1090">
        <v>1</v>
      </c>
      <c r="M1090">
        <v>0</v>
      </c>
      <c r="N1090">
        <v>1</v>
      </c>
      <c r="O1090" s="1">
        <v>43649</v>
      </c>
      <c r="P1090" s="1">
        <v>43652</v>
      </c>
      <c r="S1090">
        <v>0</v>
      </c>
      <c r="T1090">
        <v>0</v>
      </c>
      <c r="U1090">
        <v>0</v>
      </c>
      <c r="V1090">
        <v>0</v>
      </c>
      <c r="W1090">
        <v>1</v>
      </c>
      <c r="X1090">
        <v>1</v>
      </c>
      <c r="Y1090">
        <v>1</v>
      </c>
      <c r="Z1090">
        <v>0</v>
      </c>
      <c r="AA1090" t="s">
        <v>39</v>
      </c>
    </row>
    <row r="1091" spans="1:27" x14ac:dyDescent="0.25">
      <c r="A1091" t="s">
        <v>3291</v>
      </c>
      <c r="C1091" t="s">
        <v>3317</v>
      </c>
      <c r="D1091" t="s">
        <v>3318</v>
      </c>
      <c r="E1091" t="s">
        <v>3319</v>
      </c>
      <c r="F1091" t="s">
        <v>31</v>
      </c>
      <c r="G1091" t="s">
        <v>38</v>
      </c>
      <c r="H1091" t="s">
        <v>32</v>
      </c>
      <c r="I1091">
        <v>987</v>
      </c>
      <c r="J1091">
        <v>0</v>
      </c>
      <c r="K1091">
        <v>1</v>
      </c>
      <c r="L1091">
        <v>1</v>
      </c>
      <c r="M1091">
        <v>1</v>
      </c>
      <c r="N1091">
        <v>0</v>
      </c>
      <c r="O1091" s="1">
        <v>43676</v>
      </c>
      <c r="S1091">
        <v>0</v>
      </c>
      <c r="T1091">
        <v>0</v>
      </c>
      <c r="U1091">
        <v>0</v>
      </c>
      <c r="V1091">
        <v>0</v>
      </c>
      <c r="W1091">
        <v>1</v>
      </c>
      <c r="X1091">
        <v>0</v>
      </c>
      <c r="Y1091">
        <v>0</v>
      </c>
      <c r="Z1091">
        <v>1</v>
      </c>
      <c r="AA1091" t="s">
        <v>33</v>
      </c>
    </row>
  </sheetData>
  <pageMargins left="0" right="0" top="0.39370078740157483" bottom="0.39370078740157483" header="0" footer="0"/>
  <headerFooter>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4913F-3086-495F-9E76-C5ED110FE54C}">
  <dimension ref="A1:AJ17"/>
  <sheetViews>
    <sheetView zoomScale="110" zoomScaleNormal="110" workbookViewId="0">
      <selection activeCell="V4" sqref="V4"/>
    </sheetView>
  </sheetViews>
  <sheetFormatPr defaultRowHeight="15" x14ac:dyDescent="0.25"/>
  <cols>
    <col min="1" max="1" width="26.140625" style="55" customWidth="1"/>
    <col min="2" max="17" width="7.85546875" style="52" bestFit="1" customWidth="1"/>
    <col min="18" max="18" width="9.85546875" style="52" bestFit="1" customWidth="1"/>
    <col min="19" max="20" width="7.85546875" style="52" bestFit="1" customWidth="1"/>
    <col min="21" max="21" width="5.42578125" style="52" bestFit="1" customWidth="1"/>
    <col min="22" max="22" width="9.7109375" style="52" bestFit="1" customWidth="1"/>
    <col min="23" max="23" width="12.5703125" style="52" bestFit="1" customWidth="1"/>
    <col min="24" max="24" width="12.140625" style="52" bestFit="1" customWidth="1"/>
    <col min="25" max="25" width="9.140625" style="52"/>
    <col min="26" max="26" width="9" style="52" customWidth="1"/>
    <col min="27" max="27" width="9.140625" style="52"/>
    <col min="28" max="29" width="11.85546875" style="52" customWidth="1"/>
    <col min="30" max="30" width="15.140625" style="52" customWidth="1"/>
    <col min="31" max="33" width="9.140625" style="52"/>
    <col min="34" max="34" width="11.42578125" style="52" customWidth="1"/>
    <col min="35" max="35" width="11" style="52" customWidth="1"/>
    <col min="36" max="36" width="14" style="52" customWidth="1"/>
    <col min="37" max="16384" width="9.140625" style="52"/>
  </cols>
  <sheetData>
    <row r="1" spans="1:36" x14ac:dyDescent="0.25">
      <c r="A1" s="57" t="s">
        <v>3627</v>
      </c>
      <c r="B1" s="58" t="s">
        <v>3628</v>
      </c>
      <c r="C1" s="58" t="s">
        <v>3629</v>
      </c>
      <c r="D1" s="58" t="s">
        <v>3630</v>
      </c>
      <c r="E1" s="58" t="s">
        <v>3631</v>
      </c>
      <c r="F1" s="58" t="s">
        <v>3632</v>
      </c>
      <c r="G1" s="58" t="s">
        <v>3633</v>
      </c>
      <c r="H1" s="58" t="s">
        <v>3634</v>
      </c>
      <c r="I1" s="58" t="s">
        <v>3635</v>
      </c>
      <c r="J1" s="58" t="s">
        <v>3636</v>
      </c>
      <c r="K1" s="58" t="s">
        <v>3637</v>
      </c>
      <c r="L1" s="58" t="s">
        <v>3638</v>
      </c>
      <c r="M1" s="58" t="s">
        <v>3639</v>
      </c>
      <c r="N1" s="58" t="s">
        <v>3640</v>
      </c>
      <c r="O1" s="58" t="s">
        <v>3641</v>
      </c>
      <c r="P1" s="58" t="s">
        <v>3642</v>
      </c>
      <c r="Q1" s="58" t="s">
        <v>3643</v>
      </c>
      <c r="R1" s="58" t="s">
        <v>3644</v>
      </c>
      <c r="S1" s="58" t="s">
        <v>3651</v>
      </c>
      <c r="T1" s="73" t="s">
        <v>3650</v>
      </c>
      <c r="U1" s="65" t="s">
        <v>3645</v>
      </c>
      <c r="V1" s="68" t="s">
        <v>3654</v>
      </c>
      <c r="W1" s="59" t="s">
        <v>3646</v>
      </c>
      <c r="X1" s="70" t="s">
        <v>3647</v>
      </c>
      <c r="AA1" s="53"/>
      <c r="AB1" s="53"/>
      <c r="AC1" s="53"/>
      <c r="AD1" s="53"/>
      <c r="AG1" s="53"/>
      <c r="AH1" s="53"/>
      <c r="AI1" s="53"/>
      <c r="AJ1" s="53"/>
    </row>
    <row r="2" spans="1:36" s="54" customFormat="1" ht="26.25" x14ac:dyDescent="0.25">
      <c r="A2" s="57" t="s">
        <v>3652</v>
      </c>
      <c r="B2" s="62">
        <v>111</v>
      </c>
      <c r="C2" s="62">
        <v>343</v>
      </c>
      <c r="D2" s="62">
        <v>303</v>
      </c>
      <c r="E2" s="62">
        <v>274</v>
      </c>
      <c r="F2" s="62">
        <v>186</v>
      </c>
      <c r="G2" s="62">
        <v>159</v>
      </c>
      <c r="H2" s="62">
        <v>454</v>
      </c>
      <c r="I2" s="62">
        <v>153</v>
      </c>
      <c r="J2" s="62">
        <v>52</v>
      </c>
      <c r="K2" s="62">
        <v>138</v>
      </c>
      <c r="L2" s="62">
        <v>234</v>
      </c>
      <c r="M2" s="62">
        <v>50</v>
      </c>
      <c r="N2" s="62">
        <v>64</v>
      </c>
      <c r="O2" s="62">
        <v>89</v>
      </c>
      <c r="P2" s="62">
        <v>147</v>
      </c>
      <c r="Q2" s="62">
        <v>183</v>
      </c>
      <c r="R2" s="62">
        <v>72</v>
      </c>
      <c r="S2" s="62">
        <v>120</v>
      </c>
      <c r="T2" s="74">
        <v>111</v>
      </c>
      <c r="U2" s="66">
        <f>SUM(B2:T2)</f>
        <v>3243</v>
      </c>
      <c r="V2" s="69">
        <f>U2/19</f>
        <v>170.68421052631578</v>
      </c>
      <c r="W2" s="63" t="s">
        <v>3648</v>
      </c>
      <c r="X2" s="71">
        <f>V2*75%</f>
        <v>128.01315789473682</v>
      </c>
    </row>
    <row r="3" spans="1:36" s="54" customFormat="1" ht="26.25" x14ac:dyDescent="0.25">
      <c r="A3" s="57" t="s">
        <v>3653</v>
      </c>
      <c r="B3" s="62">
        <v>236</v>
      </c>
      <c r="C3" s="62">
        <v>229</v>
      </c>
      <c r="D3" s="62">
        <v>295</v>
      </c>
      <c r="E3" s="62">
        <v>328</v>
      </c>
      <c r="F3" s="62">
        <v>275</v>
      </c>
      <c r="G3" s="62">
        <v>271</v>
      </c>
      <c r="H3" s="62">
        <v>432</v>
      </c>
      <c r="I3" s="62">
        <v>230</v>
      </c>
      <c r="J3" s="62">
        <v>168</v>
      </c>
      <c r="K3" s="62">
        <v>278</v>
      </c>
      <c r="L3" s="62">
        <v>204</v>
      </c>
      <c r="M3" s="62">
        <v>166</v>
      </c>
      <c r="N3" s="62">
        <v>241</v>
      </c>
      <c r="O3" s="62">
        <v>167</v>
      </c>
      <c r="P3" s="62">
        <v>250</v>
      </c>
      <c r="Q3" s="62">
        <v>178</v>
      </c>
      <c r="R3" s="62">
        <v>241</v>
      </c>
      <c r="S3" s="62">
        <f>SUM(49+132)</f>
        <v>181</v>
      </c>
      <c r="T3" s="74">
        <v>272</v>
      </c>
      <c r="U3" s="66">
        <f>SUM(B3:T3)</f>
        <v>4642</v>
      </c>
      <c r="V3" s="69">
        <f>U3/19</f>
        <v>244.31578947368422</v>
      </c>
      <c r="W3" s="63" t="s">
        <v>3648</v>
      </c>
      <c r="X3" s="71">
        <f>V3*75%</f>
        <v>183.23684210526318</v>
      </c>
    </row>
    <row r="4" spans="1:36" x14ac:dyDescent="0.25">
      <c r="A4" s="57" t="s">
        <v>3649</v>
      </c>
      <c r="B4" s="60">
        <f>SUM(B2:B3)</f>
        <v>347</v>
      </c>
      <c r="C4" s="60">
        <f t="shared" ref="C4:U4" si="0">SUM(C2:C3)</f>
        <v>572</v>
      </c>
      <c r="D4" s="60">
        <f t="shared" si="0"/>
        <v>598</v>
      </c>
      <c r="E4" s="60">
        <f t="shared" si="0"/>
        <v>602</v>
      </c>
      <c r="F4" s="60">
        <f t="shared" si="0"/>
        <v>461</v>
      </c>
      <c r="G4" s="60">
        <f t="shared" si="0"/>
        <v>430</v>
      </c>
      <c r="H4" s="60">
        <f t="shared" si="0"/>
        <v>886</v>
      </c>
      <c r="I4" s="60">
        <f t="shared" si="0"/>
        <v>383</v>
      </c>
      <c r="J4" s="60">
        <f t="shared" si="0"/>
        <v>220</v>
      </c>
      <c r="K4" s="60">
        <f t="shared" si="0"/>
        <v>416</v>
      </c>
      <c r="L4" s="60">
        <f t="shared" si="0"/>
        <v>438</v>
      </c>
      <c r="M4" s="60">
        <f t="shared" si="0"/>
        <v>216</v>
      </c>
      <c r="N4" s="60">
        <f t="shared" si="0"/>
        <v>305</v>
      </c>
      <c r="O4" s="60">
        <f t="shared" si="0"/>
        <v>256</v>
      </c>
      <c r="P4" s="60">
        <f t="shared" si="0"/>
        <v>397</v>
      </c>
      <c r="Q4" s="60">
        <f t="shared" si="0"/>
        <v>361</v>
      </c>
      <c r="R4" s="60">
        <f t="shared" si="0"/>
        <v>313</v>
      </c>
      <c r="S4" s="60">
        <f t="shared" si="0"/>
        <v>301</v>
      </c>
      <c r="T4" s="75">
        <f t="shared" si="0"/>
        <v>383</v>
      </c>
      <c r="U4" s="67">
        <f t="shared" si="0"/>
        <v>7885</v>
      </c>
      <c r="V4" s="69">
        <f>U4/19</f>
        <v>415</v>
      </c>
      <c r="W4" s="63" t="s">
        <v>3648</v>
      </c>
      <c r="X4" s="72">
        <f>SUM(X2:X3)</f>
        <v>311.25</v>
      </c>
    </row>
    <row r="5" spans="1:36" x14ac:dyDescent="0.25">
      <c r="A5" s="57"/>
      <c r="B5" s="60"/>
      <c r="C5" s="60"/>
      <c r="D5" s="60"/>
      <c r="E5" s="60"/>
      <c r="F5" s="60"/>
      <c r="G5" s="60"/>
      <c r="H5" s="60"/>
      <c r="I5" s="60"/>
      <c r="J5" s="64"/>
      <c r="K5" s="64"/>
      <c r="L5" s="64"/>
      <c r="M5" s="64"/>
      <c r="N5" s="64"/>
      <c r="O5" s="64"/>
      <c r="P5" s="64"/>
      <c r="Q5" s="64"/>
      <c r="R5" s="64"/>
      <c r="S5" s="64"/>
      <c r="T5" s="64"/>
      <c r="U5" s="60"/>
      <c r="V5" s="62"/>
      <c r="W5" s="60"/>
      <c r="X5" s="60"/>
    </row>
    <row r="6" spans="1:36" x14ac:dyDescent="0.25">
      <c r="A6" s="61"/>
      <c r="B6" s="60"/>
      <c r="C6" s="60"/>
      <c r="D6" s="60"/>
      <c r="E6" s="60"/>
      <c r="F6" s="60"/>
      <c r="G6" s="60"/>
      <c r="H6" s="60"/>
      <c r="I6" s="60"/>
      <c r="J6" s="60"/>
      <c r="K6" s="60"/>
      <c r="L6" s="60"/>
      <c r="M6" s="60"/>
      <c r="N6" s="60"/>
      <c r="O6" s="60"/>
      <c r="P6" s="60"/>
      <c r="Q6" s="60"/>
      <c r="R6" s="60"/>
      <c r="S6" s="60"/>
      <c r="T6" s="60"/>
      <c r="U6" s="60"/>
      <c r="V6" s="62"/>
      <c r="W6" s="60"/>
      <c r="X6" s="60"/>
    </row>
    <row r="7" spans="1:36" x14ac:dyDescent="0.25">
      <c r="A7" s="57"/>
      <c r="B7" s="60"/>
      <c r="C7" s="60"/>
      <c r="D7" s="60"/>
      <c r="E7" s="60"/>
      <c r="F7" s="60"/>
      <c r="G7" s="60"/>
      <c r="H7" s="60"/>
      <c r="I7" s="60"/>
      <c r="J7" s="60"/>
      <c r="K7" s="60"/>
      <c r="L7" s="60"/>
      <c r="M7" s="60"/>
      <c r="N7" s="60"/>
      <c r="O7" s="60"/>
      <c r="P7" s="60"/>
      <c r="Q7" s="60"/>
      <c r="R7" s="60"/>
      <c r="S7" s="60"/>
      <c r="T7" s="60"/>
      <c r="U7" s="60"/>
      <c r="V7" s="62"/>
      <c r="W7" s="60"/>
      <c r="X7" s="60"/>
    </row>
    <row r="8" spans="1:36" x14ac:dyDescent="0.25">
      <c r="A8" s="61"/>
      <c r="B8" s="60"/>
      <c r="C8" s="60"/>
      <c r="D8" s="60"/>
      <c r="E8" s="60"/>
      <c r="F8" s="60"/>
      <c r="G8" s="60"/>
      <c r="H8" s="60"/>
      <c r="I8" s="60" t="s">
        <v>3348</v>
      </c>
      <c r="J8" s="60" t="s">
        <v>3348</v>
      </c>
      <c r="K8" s="60" t="s">
        <v>3348</v>
      </c>
      <c r="L8" s="60" t="s">
        <v>3348</v>
      </c>
      <c r="M8" s="60"/>
      <c r="N8" s="60"/>
      <c r="O8" s="60"/>
      <c r="P8" s="60"/>
      <c r="Q8" s="60"/>
      <c r="R8" s="60"/>
      <c r="S8" s="60"/>
      <c r="T8" s="60"/>
      <c r="U8" s="60"/>
      <c r="V8" s="60"/>
      <c r="W8" s="60"/>
      <c r="X8" s="60"/>
    </row>
    <row r="9" spans="1:36" x14ac:dyDescent="0.25">
      <c r="A9" s="61"/>
      <c r="B9" s="60"/>
      <c r="C9" s="60"/>
      <c r="D9" s="60"/>
      <c r="E9" s="60"/>
      <c r="F9" s="60"/>
      <c r="G9" s="60"/>
      <c r="H9" s="60"/>
      <c r="I9" s="60"/>
      <c r="J9" s="60"/>
      <c r="K9" s="60"/>
      <c r="L9" s="60"/>
      <c r="M9" s="60"/>
      <c r="N9" s="60"/>
      <c r="O9" s="60"/>
      <c r="P9" s="60"/>
      <c r="Q9" s="60"/>
      <c r="R9" s="60"/>
      <c r="S9" s="60"/>
      <c r="T9" s="60"/>
      <c r="U9" s="60"/>
      <c r="V9" s="60"/>
      <c r="W9" s="60"/>
      <c r="X9" s="60"/>
    </row>
    <row r="10" spans="1:36" x14ac:dyDescent="0.25">
      <c r="A10" s="61"/>
      <c r="B10" s="60"/>
      <c r="C10" s="60"/>
      <c r="D10" s="60"/>
      <c r="E10" s="60"/>
      <c r="F10" s="60"/>
      <c r="G10" s="60"/>
      <c r="H10" s="60"/>
      <c r="I10" s="60"/>
      <c r="J10" s="60"/>
      <c r="K10" s="60"/>
      <c r="L10" s="60"/>
      <c r="M10" s="60"/>
      <c r="N10" s="60"/>
      <c r="O10" s="60"/>
      <c r="P10" s="60"/>
      <c r="Q10" s="60"/>
      <c r="R10" s="60"/>
      <c r="S10" s="60"/>
      <c r="T10" s="60"/>
      <c r="U10" s="60"/>
      <c r="V10" s="60"/>
      <c r="W10" s="60"/>
      <c r="X10" s="60"/>
    </row>
    <row r="11" spans="1:36" x14ac:dyDescent="0.25">
      <c r="A11" s="61"/>
      <c r="B11" s="60"/>
      <c r="C11" s="60"/>
      <c r="D11" s="60"/>
      <c r="E11" s="60"/>
      <c r="F11" s="60"/>
      <c r="G11" s="60"/>
      <c r="H11" s="60"/>
      <c r="I11" s="60"/>
      <c r="J11" s="60"/>
      <c r="K11" s="60"/>
      <c r="L11" s="60"/>
      <c r="M11" s="60"/>
      <c r="N11" s="60"/>
      <c r="O11" s="60"/>
      <c r="P11" s="60"/>
      <c r="Q11" s="60"/>
      <c r="R11" s="60"/>
      <c r="S11" s="60"/>
      <c r="T11" s="60"/>
      <c r="U11" s="60"/>
      <c r="V11" s="60"/>
      <c r="W11" s="60"/>
      <c r="X11" s="60"/>
    </row>
    <row r="12" spans="1:36" x14ac:dyDescent="0.25">
      <c r="A12" s="61"/>
      <c r="B12" s="60"/>
      <c r="C12" s="60"/>
      <c r="D12" s="60"/>
      <c r="E12" s="60"/>
      <c r="F12" s="60"/>
      <c r="G12" s="60"/>
      <c r="H12" s="60"/>
      <c r="I12" s="60"/>
      <c r="J12" s="60"/>
      <c r="K12" s="60"/>
      <c r="L12" s="60"/>
      <c r="M12" s="60"/>
      <c r="N12" s="60"/>
      <c r="O12" s="60"/>
      <c r="P12" s="60"/>
      <c r="Q12" s="60"/>
      <c r="R12" s="60"/>
      <c r="S12" s="60"/>
      <c r="T12" s="60"/>
      <c r="U12" s="60"/>
      <c r="V12" s="60"/>
      <c r="W12" s="60"/>
      <c r="X12" s="60"/>
    </row>
    <row r="16" spans="1:36" x14ac:dyDescent="0.25">
      <c r="I16" s="56" t="s">
        <v>3348</v>
      </c>
      <c r="J16" s="56"/>
      <c r="K16" s="56"/>
      <c r="L16" s="56"/>
      <c r="M16" s="56"/>
    </row>
    <row r="17" spans="9:13" x14ac:dyDescent="0.25">
      <c r="I17" s="56" t="s">
        <v>3348</v>
      </c>
      <c r="J17" s="56"/>
      <c r="K17" s="56"/>
      <c r="L17" s="56"/>
      <c r="M17" s="56"/>
    </row>
  </sheetData>
  <pageMargins left="0.7" right="0.7" top="0.75" bottom="0.75" header="0.3" footer="0.3"/>
  <pageSetup paperSize="8" scale="80" orientation="landscape" r:id="rId1"/>
  <headerFooter>
    <oddHeader>&amp;C&amp;"-,Bold"&amp;14 2018/19 Housing Trajectory - Windfall Allowance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4E6C3-4ABF-4E9C-AA84-356CC9B9DB41}">
  <dimension ref="A1:AI12"/>
  <sheetViews>
    <sheetView topLeftCell="A12" zoomScale="90" zoomScaleNormal="90" workbookViewId="0">
      <selection activeCell="Y29" sqref="Y29"/>
    </sheetView>
  </sheetViews>
  <sheetFormatPr defaultRowHeight="15" x14ac:dyDescent="0.25"/>
  <cols>
    <col min="1" max="1" width="13.85546875" style="76" customWidth="1"/>
    <col min="2" max="16384" width="9.140625" style="76"/>
  </cols>
  <sheetData>
    <row r="1" spans="1:35" x14ac:dyDescent="0.25">
      <c r="A1" s="78"/>
      <c r="B1" s="79">
        <v>1</v>
      </c>
      <c r="C1" s="79">
        <v>2</v>
      </c>
      <c r="D1" s="79">
        <v>3</v>
      </c>
      <c r="E1" s="79">
        <v>4</v>
      </c>
      <c r="F1" s="79">
        <v>5</v>
      </c>
      <c r="G1" s="79">
        <v>6</v>
      </c>
      <c r="H1" s="79">
        <v>7</v>
      </c>
      <c r="I1" s="79">
        <v>8</v>
      </c>
      <c r="J1" s="79">
        <v>9</v>
      </c>
      <c r="K1" s="79">
        <v>10</v>
      </c>
      <c r="L1" s="79">
        <v>11</v>
      </c>
      <c r="M1" s="79">
        <v>12</v>
      </c>
      <c r="N1" s="79">
        <v>13</v>
      </c>
      <c r="O1" s="79">
        <v>14</v>
      </c>
      <c r="P1" s="79">
        <v>15</v>
      </c>
      <c r="Q1" s="79">
        <v>16</v>
      </c>
      <c r="R1" s="79">
        <v>17</v>
      </c>
      <c r="S1" s="79">
        <v>18</v>
      </c>
      <c r="T1" s="79">
        <v>19</v>
      </c>
      <c r="U1" s="79">
        <v>20</v>
      </c>
      <c r="V1" s="79">
        <v>21</v>
      </c>
      <c r="W1" s="79">
        <v>22</v>
      </c>
      <c r="X1" s="79">
        <v>23</v>
      </c>
      <c r="Y1" s="79">
        <v>24</v>
      </c>
      <c r="Z1" s="79">
        <v>25</v>
      </c>
    </row>
    <row r="2" spans="1:35" x14ac:dyDescent="0.25">
      <c r="A2" s="80"/>
      <c r="B2" s="81" t="s">
        <v>3628</v>
      </c>
      <c r="C2" s="81" t="s">
        <v>3629</v>
      </c>
      <c r="D2" s="81" t="s">
        <v>3630</v>
      </c>
      <c r="E2" s="81" t="s">
        <v>3631</v>
      </c>
      <c r="F2" s="81" t="s">
        <v>3632</v>
      </c>
      <c r="G2" s="81" t="s">
        <v>3633</v>
      </c>
      <c r="H2" s="81" t="s">
        <v>3634</v>
      </c>
      <c r="I2" s="81" t="s">
        <v>3635</v>
      </c>
      <c r="J2" s="81" t="s">
        <v>3636</v>
      </c>
      <c r="K2" s="81" t="s">
        <v>3637</v>
      </c>
      <c r="L2" s="81" t="s">
        <v>3638</v>
      </c>
      <c r="M2" s="81" t="s">
        <v>3639</v>
      </c>
      <c r="N2" s="81" t="s">
        <v>3640</v>
      </c>
      <c r="O2" s="81" t="s">
        <v>3641</v>
      </c>
      <c r="P2" s="81" t="s">
        <v>3642</v>
      </c>
      <c r="Q2" s="81" t="s">
        <v>3643</v>
      </c>
      <c r="R2" s="81" t="s">
        <v>3656</v>
      </c>
      <c r="S2" s="81" t="s">
        <v>3651</v>
      </c>
      <c r="T2" s="81" t="s">
        <v>3650</v>
      </c>
      <c r="U2" s="81" t="s">
        <v>3657</v>
      </c>
      <c r="V2" s="81" t="s">
        <v>3321</v>
      </c>
      <c r="W2" s="81" t="s">
        <v>3322</v>
      </c>
      <c r="X2" s="81" t="s">
        <v>3323</v>
      </c>
      <c r="Y2" s="81" t="s">
        <v>3324</v>
      </c>
      <c r="Z2" s="82" t="s">
        <v>3325</v>
      </c>
    </row>
    <row r="3" spans="1:35" ht="30" x14ac:dyDescent="0.25">
      <c r="A3" s="78" t="s">
        <v>3658</v>
      </c>
      <c r="B3" s="83">
        <v>532</v>
      </c>
      <c r="C3" s="83">
        <v>642</v>
      </c>
      <c r="D3" s="83">
        <v>815</v>
      </c>
      <c r="E3" s="83">
        <v>820</v>
      </c>
      <c r="F3" s="83">
        <v>683</v>
      </c>
      <c r="G3" s="83">
        <v>637</v>
      </c>
      <c r="H3" s="83">
        <v>1097</v>
      </c>
      <c r="I3" s="83">
        <v>575</v>
      </c>
      <c r="J3" s="84">
        <v>314</v>
      </c>
      <c r="K3" s="84">
        <v>560</v>
      </c>
      <c r="L3" s="84">
        <v>624</v>
      </c>
      <c r="M3" s="84">
        <v>322</v>
      </c>
      <c r="N3" s="84">
        <v>472</v>
      </c>
      <c r="O3" s="84">
        <v>313</v>
      </c>
      <c r="P3" s="84">
        <v>520</v>
      </c>
      <c r="Q3" s="84">
        <v>395</v>
      </c>
      <c r="R3" s="84">
        <v>384</v>
      </c>
      <c r="S3" s="84">
        <v>342</v>
      </c>
      <c r="T3" s="84">
        <v>591</v>
      </c>
      <c r="U3" s="84"/>
      <c r="V3" s="84"/>
      <c r="W3" s="84"/>
      <c r="X3" s="84"/>
      <c r="Y3" s="85"/>
      <c r="Z3" s="85"/>
    </row>
    <row r="4" spans="1:35" ht="30" x14ac:dyDescent="0.25">
      <c r="A4" s="78" t="s">
        <v>3659</v>
      </c>
      <c r="B4" s="83"/>
      <c r="C4" s="83"/>
      <c r="D4" s="83"/>
      <c r="E4" s="83"/>
      <c r="F4" s="83"/>
      <c r="G4" s="83"/>
      <c r="H4" s="83"/>
      <c r="I4" s="83"/>
      <c r="J4" s="84"/>
      <c r="K4" s="84"/>
      <c r="L4" s="84"/>
      <c r="M4" s="84"/>
      <c r="N4" s="84"/>
      <c r="O4" s="84"/>
      <c r="P4" s="83"/>
      <c r="Q4" s="83"/>
      <c r="R4" s="83"/>
      <c r="S4" s="83"/>
      <c r="T4" s="83"/>
      <c r="U4" s="83">
        <f>Totals!N10</f>
        <v>757</v>
      </c>
      <c r="V4" s="83">
        <f>Totals!O10</f>
        <v>935</v>
      </c>
      <c r="W4" s="83">
        <f>Totals!P10</f>
        <v>881</v>
      </c>
      <c r="X4" s="83">
        <f>Totals!Q10</f>
        <v>1141</v>
      </c>
      <c r="Y4" s="83">
        <f>Totals!R10</f>
        <v>1029</v>
      </c>
      <c r="Z4" s="83">
        <f>Totals!S10</f>
        <v>978</v>
      </c>
    </row>
    <row r="5" spans="1:35" ht="39" customHeight="1" x14ac:dyDescent="0.25">
      <c r="A5" s="78" t="s">
        <v>3660</v>
      </c>
      <c r="B5" s="83">
        <f>B3</f>
        <v>532</v>
      </c>
      <c r="C5" s="83">
        <f t="shared" ref="C5:O5" si="0">C3+B5</f>
        <v>1174</v>
      </c>
      <c r="D5" s="83">
        <f t="shared" si="0"/>
        <v>1989</v>
      </c>
      <c r="E5" s="83">
        <f t="shared" si="0"/>
        <v>2809</v>
      </c>
      <c r="F5" s="83">
        <f t="shared" si="0"/>
        <v>3492</v>
      </c>
      <c r="G5" s="83">
        <f t="shared" si="0"/>
        <v>4129</v>
      </c>
      <c r="H5" s="83">
        <f t="shared" si="0"/>
        <v>5226</v>
      </c>
      <c r="I5" s="83">
        <f t="shared" si="0"/>
        <v>5801</v>
      </c>
      <c r="J5" s="83">
        <f t="shared" si="0"/>
        <v>6115</v>
      </c>
      <c r="K5" s="83">
        <f t="shared" si="0"/>
        <v>6675</v>
      </c>
      <c r="L5" s="83">
        <f t="shared" si="0"/>
        <v>7299</v>
      </c>
      <c r="M5" s="83">
        <f t="shared" si="0"/>
        <v>7621</v>
      </c>
      <c r="N5" s="83">
        <f t="shared" si="0"/>
        <v>8093</v>
      </c>
      <c r="O5" s="83">
        <f t="shared" si="0"/>
        <v>8406</v>
      </c>
      <c r="P5" s="83">
        <f>P3+O5</f>
        <v>8926</v>
      </c>
      <c r="Q5" s="83">
        <f>Q3+P5</f>
        <v>9321</v>
      </c>
      <c r="R5" s="83">
        <f>R3+Q5</f>
        <v>9705</v>
      </c>
      <c r="S5" s="83">
        <f>S3+R5</f>
        <v>10047</v>
      </c>
      <c r="T5" s="83">
        <f>T3+S5</f>
        <v>10638</v>
      </c>
      <c r="U5" s="83">
        <f t="shared" ref="U5:Z5" si="1">U4+T5</f>
        <v>11395</v>
      </c>
      <c r="V5" s="83">
        <f t="shared" si="1"/>
        <v>12330</v>
      </c>
      <c r="W5" s="83">
        <f t="shared" si="1"/>
        <v>13211</v>
      </c>
      <c r="X5" s="83">
        <f t="shared" si="1"/>
        <v>14352</v>
      </c>
      <c r="Y5" s="83">
        <f t="shared" si="1"/>
        <v>15381</v>
      </c>
      <c r="Z5" s="83">
        <f t="shared" si="1"/>
        <v>16359</v>
      </c>
    </row>
    <row r="6" spans="1:35" ht="39.75" customHeight="1" x14ac:dyDescent="0.25">
      <c r="A6" s="86">
        <v>16500</v>
      </c>
      <c r="B6" s="83">
        <f>A6-B5</f>
        <v>15968</v>
      </c>
      <c r="C6" s="83">
        <f>A6-C5</f>
        <v>15326</v>
      </c>
      <c r="D6" s="83">
        <f>A6-D5</f>
        <v>14511</v>
      </c>
      <c r="E6" s="83">
        <f>A6-E5</f>
        <v>13691</v>
      </c>
      <c r="F6" s="83">
        <f>A6-F5</f>
        <v>13008</v>
      </c>
      <c r="G6" s="83">
        <f>A6-G5</f>
        <v>12371</v>
      </c>
      <c r="H6" s="83">
        <f>A6-H5</f>
        <v>11274</v>
      </c>
      <c r="I6" s="83">
        <f>A6-I5</f>
        <v>10699</v>
      </c>
      <c r="J6" s="83">
        <f>A6-J5</f>
        <v>10385</v>
      </c>
      <c r="K6" s="83">
        <f>A6-K5</f>
        <v>9825</v>
      </c>
      <c r="L6" s="83">
        <f>A6-L5</f>
        <v>9201</v>
      </c>
      <c r="M6" s="83">
        <f>A6-M5</f>
        <v>8879</v>
      </c>
      <c r="N6" s="83">
        <f>A6-N5</f>
        <v>8407</v>
      </c>
      <c r="O6" s="83">
        <f>A6 - O5</f>
        <v>8094</v>
      </c>
      <c r="P6" s="83">
        <f>A6 - P5</f>
        <v>7574</v>
      </c>
      <c r="Q6" s="83">
        <f>A6 - Q5</f>
        <v>7179</v>
      </c>
      <c r="R6" s="83">
        <f>A6 - R5</f>
        <v>6795</v>
      </c>
      <c r="S6" s="83">
        <f>A6 - S5</f>
        <v>6453</v>
      </c>
      <c r="T6" s="83">
        <f>A6 - T5</f>
        <v>5862</v>
      </c>
      <c r="U6" s="83">
        <f t="shared" ref="U6:W6" si="2">B6 - U5</f>
        <v>4573</v>
      </c>
      <c r="V6" s="83">
        <f t="shared" si="2"/>
        <v>2996</v>
      </c>
      <c r="W6" s="83">
        <f t="shared" si="2"/>
        <v>1300</v>
      </c>
      <c r="X6" s="83">
        <v>0</v>
      </c>
      <c r="Y6" s="83">
        <v>0</v>
      </c>
      <c r="Z6" s="83">
        <v>0</v>
      </c>
      <c r="AI6" s="76">
        <v>0</v>
      </c>
    </row>
    <row r="7" spans="1:35" ht="39.75" customHeight="1" x14ac:dyDescent="0.25">
      <c r="A7" s="86">
        <f t="shared" ref="A7:W7" si="3">A6/B12</f>
        <v>660</v>
      </c>
      <c r="B7" s="83">
        <f t="shared" si="3"/>
        <v>665.33333333333337</v>
      </c>
      <c r="C7" s="83">
        <f t="shared" si="3"/>
        <v>666.3478260869565</v>
      </c>
      <c r="D7" s="83">
        <f t="shared" si="3"/>
        <v>659.59090909090912</v>
      </c>
      <c r="E7" s="83">
        <f t="shared" si="3"/>
        <v>651.95238095238096</v>
      </c>
      <c r="F7" s="83">
        <f t="shared" si="3"/>
        <v>650.4</v>
      </c>
      <c r="G7" s="83">
        <f t="shared" si="3"/>
        <v>651.10526315789468</v>
      </c>
      <c r="H7" s="83">
        <f t="shared" si="3"/>
        <v>626.33333333333337</v>
      </c>
      <c r="I7" s="83">
        <f t="shared" si="3"/>
        <v>629.35294117647061</v>
      </c>
      <c r="J7" s="83">
        <f t="shared" si="3"/>
        <v>649.0625</v>
      </c>
      <c r="K7" s="83">
        <f t="shared" si="3"/>
        <v>655</v>
      </c>
      <c r="L7" s="83">
        <f t="shared" si="3"/>
        <v>657.21428571428567</v>
      </c>
      <c r="M7" s="83">
        <f t="shared" si="3"/>
        <v>683</v>
      </c>
      <c r="N7" s="83">
        <f t="shared" si="3"/>
        <v>700.58333333333337</v>
      </c>
      <c r="O7" s="83">
        <f t="shared" si="3"/>
        <v>735.81818181818187</v>
      </c>
      <c r="P7" s="83">
        <f t="shared" si="3"/>
        <v>757.4</v>
      </c>
      <c r="Q7" s="83">
        <f t="shared" si="3"/>
        <v>797.66666666666663</v>
      </c>
      <c r="R7" s="83">
        <f t="shared" si="3"/>
        <v>849.375</v>
      </c>
      <c r="S7" s="83">
        <f t="shared" si="3"/>
        <v>921.85714285714289</v>
      </c>
      <c r="T7" s="83">
        <f t="shared" si="3"/>
        <v>977</v>
      </c>
      <c r="U7" s="83">
        <f t="shared" si="3"/>
        <v>914.6</v>
      </c>
      <c r="V7" s="83">
        <f t="shared" si="3"/>
        <v>749</v>
      </c>
      <c r="W7" s="83">
        <f t="shared" si="3"/>
        <v>433.33333333333331</v>
      </c>
      <c r="X7" s="83">
        <v>0</v>
      </c>
      <c r="Y7" s="83">
        <v>0</v>
      </c>
      <c r="Z7" s="83">
        <v>0</v>
      </c>
    </row>
    <row r="8" spans="1:35" ht="39.75" customHeight="1" x14ac:dyDescent="0.25">
      <c r="A8" s="86">
        <f>A7</f>
        <v>660</v>
      </c>
      <c r="B8" s="83">
        <f>B7</f>
        <v>665.33333333333337</v>
      </c>
      <c r="C8" s="83">
        <f>C7</f>
        <v>666.3478260869565</v>
      </c>
      <c r="D8" s="87">
        <f t="shared" ref="D8:W8" si="4">D7</f>
        <v>659.59090909090912</v>
      </c>
      <c r="E8" s="83">
        <f t="shared" si="4"/>
        <v>651.95238095238096</v>
      </c>
      <c r="F8" s="83">
        <f t="shared" si="4"/>
        <v>650.4</v>
      </c>
      <c r="G8" s="87">
        <f t="shared" si="4"/>
        <v>651.10526315789468</v>
      </c>
      <c r="H8" s="83">
        <f t="shared" si="4"/>
        <v>626.33333333333337</v>
      </c>
      <c r="I8" s="83">
        <f t="shared" si="4"/>
        <v>629.35294117647061</v>
      </c>
      <c r="J8" s="87">
        <f t="shared" si="4"/>
        <v>649.0625</v>
      </c>
      <c r="K8" s="83">
        <f t="shared" si="4"/>
        <v>655</v>
      </c>
      <c r="L8" s="83">
        <f t="shared" si="4"/>
        <v>657.21428571428567</v>
      </c>
      <c r="M8" s="87">
        <f t="shared" si="4"/>
        <v>683</v>
      </c>
      <c r="N8" s="83">
        <f t="shared" si="4"/>
        <v>700.58333333333337</v>
      </c>
      <c r="O8" s="83">
        <f t="shared" si="4"/>
        <v>735.81818181818187</v>
      </c>
      <c r="P8" s="87">
        <f t="shared" si="4"/>
        <v>757.4</v>
      </c>
      <c r="Q8" s="83">
        <f t="shared" si="4"/>
        <v>797.66666666666663</v>
      </c>
      <c r="R8" s="83">
        <f t="shared" si="4"/>
        <v>849.375</v>
      </c>
      <c r="S8" s="87">
        <f t="shared" si="4"/>
        <v>921.85714285714289</v>
      </c>
      <c r="T8" s="83">
        <f t="shared" si="4"/>
        <v>977</v>
      </c>
      <c r="U8" s="83">
        <f t="shared" si="4"/>
        <v>914.6</v>
      </c>
      <c r="V8" s="83">
        <f t="shared" si="4"/>
        <v>749</v>
      </c>
      <c r="W8" s="83">
        <f t="shared" si="4"/>
        <v>433.33333333333331</v>
      </c>
      <c r="X8" s="83">
        <v>0</v>
      </c>
      <c r="Y8" s="83">
        <v>0</v>
      </c>
      <c r="Z8" s="83">
        <v>0</v>
      </c>
    </row>
    <row r="9" spans="1:35" x14ac:dyDescent="0.25">
      <c r="A9" s="78" t="s">
        <v>3661</v>
      </c>
      <c r="B9" s="88">
        <v>660</v>
      </c>
      <c r="C9" s="88">
        <v>660</v>
      </c>
      <c r="D9" s="88">
        <v>660</v>
      </c>
      <c r="E9" s="88">
        <v>660</v>
      </c>
      <c r="F9" s="88">
        <v>660</v>
      </c>
      <c r="G9" s="88">
        <v>660</v>
      </c>
      <c r="H9" s="88">
        <v>660</v>
      </c>
      <c r="I9" s="88">
        <v>660</v>
      </c>
      <c r="J9" s="88">
        <v>660</v>
      </c>
      <c r="K9" s="88">
        <v>660</v>
      </c>
      <c r="L9" s="88">
        <v>660</v>
      </c>
      <c r="M9" s="88">
        <v>660</v>
      </c>
      <c r="N9" s="88">
        <v>660</v>
      </c>
      <c r="O9" s="88">
        <v>660</v>
      </c>
      <c r="P9" s="88">
        <v>660</v>
      </c>
      <c r="Q9" s="88">
        <v>660</v>
      </c>
      <c r="R9" s="88">
        <v>660</v>
      </c>
      <c r="S9" s="88">
        <v>660</v>
      </c>
      <c r="T9" s="88">
        <v>660</v>
      </c>
      <c r="U9" s="88">
        <v>660</v>
      </c>
      <c r="V9" s="88">
        <v>660</v>
      </c>
      <c r="W9" s="88">
        <v>660</v>
      </c>
      <c r="X9" s="88">
        <v>660</v>
      </c>
      <c r="Y9" s="88">
        <v>660</v>
      </c>
      <c r="Z9" s="88">
        <v>660</v>
      </c>
    </row>
    <row r="10" spans="1:35" ht="27.75" customHeight="1" x14ac:dyDescent="0.25">
      <c r="A10" s="78" t="s">
        <v>3662</v>
      </c>
      <c r="B10" s="88">
        <v>660</v>
      </c>
      <c r="C10" s="88">
        <f>B10+C9</f>
        <v>1320</v>
      </c>
      <c r="D10" s="88">
        <f t="shared" ref="D10:Z10" si="5">C10+D9</f>
        <v>1980</v>
      </c>
      <c r="E10" s="88">
        <f t="shared" si="5"/>
        <v>2640</v>
      </c>
      <c r="F10" s="88">
        <f t="shared" si="5"/>
        <v>3300</v>
      </c>
      <c r="G10" s="88">
        <f t="shared" si="5"/>
        <v>3960</v>
      </c>
      <c r="H10" s="88">
        <f t="shared" si="5"/>
        <v>4620</v>
      </c>
      <c r="I10" s="88">
        <f t="shared" si="5"/>
        <v>5280</v>
      </c>
      <c r="J10" s="88">
        <f t="shared" si="5"/>
        <v>5940</v>
      </c>
      <c r="K10" s="88">
        <f t="shared" si="5"/>
        <v>6600</v>
      </c>
      <c r="L10" s="88">
        <f t="shared" si="5"/>
        <v>7260</v>
      </c>
      <c r="M10" s="88">
        <f t="shared" si="5"/>
        <v>7920</v>
      </c>
      <c r="N10" s="88">
        <f t="shared" si="5"/>
        <v>8580</v>
      </c>
      <c r="O10" s="88">
        <f t="shared" si="5"/>
        <v>9240</v>
      </c>
      <c r="P10" s="88">
        <f t="shared" si="5"/>
        <v>9900</v>
      </c>
      <c r="Q10" s="88">
        <f t="shared" si="5"/>
        <v>10560</v>
      </c>
      <c r="R10" s="88">
        <f t="shared" si="5"/>
        <v>11220</v>
      </c>
      <c r="S10" s="88">
        <f t="shared" si="5"/>
        <v>11880</v>
      </c>
      <c r="T10" s="88">
        <f t="shared" si="5"/>
        <v>12540</v>
      </c>
      <c r="U10" s="88">
        <f t="shared" si="5"/>
        <v>13200</v>
      </c>
      <c r="V10" s="88">
        <f t="shared" si="5"/>
        <v>13860</v>
      </c>
      <c r="W10" s="88">
        <f t="shared" si="5"/>
        <v>14520</v>
      </c>
      <c r="X10" s="88">
        <f t="shared" si="5"/>
        <v>15180</v>
      </c>
      <c r="Y10" s="88">
        <f t="shared" si="5"/>
        <v>15840</v>
      </c>
      <c r="Z10" s="88">
        <f t="shared" si="5"/>
        <v>16500</v>
      </c>
    </row>
    <row r="11" spans="1:35" ht="78.75" customHeight="1" x14ac:dyDescent="0.25">
      <c r="A11" s="78" t="s">
        <v>3663</v>
      </c>
      <c r="B11" s="89">
        <f t="shared" ref="B11:Z11" si="6">(B5/B10)*100</f>
        <v>80.606060606060609</v>
      </c>
      <c r="C11" s="89">
        <f t="shared" si="6"/>
        <v>88.939393939393938</v>
      </c>
      <c r="D11" s="89">
        <f t="shared" si="6"/>
        <v>100.45454545454547</v>
      </c>
      <c r="E11" s="89">
        <f t="shared" si="6"/>
        <v>106.40151515151514</v>
      </c>
      <c r="F11" s="89">
        <f t="shared" si="6"/>
        <v>105.81818181818181</v>
      </c>
      <c r="G11" s="89">
        <f t="shared" si="6"/>
        <v>104.26767676767676</v>
      </c>
      <c r="H11" s="89">
        <f t="shared" si="6"/>
        <v>113.11688311688313</v>
      </c>
      <c r="I11" s="89">
        <f t="shared" si="6"/>
        <v>109.86742424242424</v>
      </c>
      <c r="J11" s="89">
        <f t="shared" si="6"/>
        <v>102.94612794612794</v>
      </c>
      <c r="K11" s="89">
        <f t="shared" si="6"/>
        <v>101.13636363636364</v>
      </c>
      <c r="L11" s="89">
        <f t="shared" si="6"/>
        <v>100.53719008264463</v>
      </c>
      <c r="M11" s="89">
        <f t="shared" si="6"/>
        <v>96.224747474747474</v>
      </c>
      <c r="N11" s="89">
        <f t="shared" si="6"/>
        <v>94.324009324009324</v>
      </c>
      <c r="O11" s="89">
        <f t="shared" si="6"/>
        <v>90.974025974025977</v>
      </c>
      <c r="P11" s="89">
        <f t="shared" si="6"/>
        <v>90.161616161616166</v>
      </c>
      <c r="Q11" s="89">
        <f t="shared" si="6"/>
        <v>88.267045454545453</v>
      </c>
      <c r="R11" s="89">
        <f t="shared" si="6"/>
        <v>86.497326203208559</v>
      </c>
      <c r="S11" s="89">
        <f t="shared" si="6"/>
        <v>84.570707070707073</v>
      </c>
      <c r="T11" s="89">
        <f t="shared" si="6"/>
        <v>84.832535885167459</v>
      </c>
      <c r="U11" s="89">
        <f t="shared" si="6"/>
        <v>86.325757575757578</v>
      </c>
      <c r="V11" s="89">
        <f t="shared" si="6"/>
        <v>88.961038961038966</v>
      </c>
      <c r="W11" s="89">
        <f t="shared" si="6"/>
        <v>90.984848484848484</v>
      </c>
      <c r="X11" s="89">
        <f t="shared" si="6"/>
        <v>94.545454545454547</v>
      </c>
      <c r="Y11" s="89">
        <f t="shared" si="6"/>
        <v>97.102272727272734</v>
      </c>
      <c r="Z11" s="89">
        <f t="shared" si="6"/>
        <v>99.145454545454541</v>
      </c>
    </row>
    <row r="12" spans="1:35" ht="45" x14ac:dyDescent="0.25">
      <c r="A12" s="78" t="s">
        <v>3664</v>
      </c>
      <c r="B12" s="83">
        <v>25</v>
      </c>
      <c r="C12" s="85">
        <v>24</v>
      </c>
      <c r="D12" s="83">
        <v>23</v>
      </c>
      <c r="E12" s="83">
        <v>22</v>
      </c>
      <c r="F12" s="85">
        <v>21</v>
      </c>
      <c r="G12" s="83">
        <v>20</v>
      </c>
      <c r="H12" s="83">
        <v>19</v>
      </c>
      <c r="I12" s="85">
        <v>18</v>
      </c>
      <c r="J12" s="83">
        <v>17</v>
      </c>
      <c r="K12" s="83">
        <v>16</v>
      </c>
      <c r="L12" s="85">
        <v>15</v>
      </c>
      <c r="M12" s="83">
        <v>14</v>
      </c>
      <c r="N12" s="83">
        <v>13</v>
      </c>
      <c r="O12" s="85">
        <v>12</v>
      </c>
      <c r="P12" s="83">
        <v>11</v>
      </c>
      <c r="Q12" s="83">
        <v>10</v>
      </c>
      <c r="R12" s="85">
        <v>9</v>
      </c>
      <c r="S12" s="83">
        <v>8</v>
      </c>
      <c r="T12" s="83">
        <v>7</v>
      </c>
      <c r="U12" s="85">
        <v>6</v>
      </c>
      <c r="V12" s="83">
        <v>5</v>
      </c>
      <c r="W12" s="83">
        <v>4</v>
      </c>
      <c r="X12" s="85">
        <v>3</v>
      </c>
      <c r="Y12" s="83">
        <v>2</v>
      </c>
      <c r="Z12" s="83">
        <v>1</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1F68-59CC-409E-B203-6C96B706BBB1}">
  <dimension ref="A1:V16"/>
  <sheetViews>
    <sheetView topLeftCell="A13" zoomScale="110" zoomScaleNormal="110" workbookViewId="0">
      <selection activeCell="P10" sqref="P10"/>
    </sheetView>
  </sheetViews>
  <sheetFormatPr defaultRowHeight="15" x14ac:dyDescent="0.25"/>
  <cols>
    <col min="1" max="1" width="19.42578125" style="76" customWidth="1"/>
    <col min="2" max="16384" width="9.140625" style="76"/>
  </cols>
  <sheetData>
    <row r="1" spans="1:22" x14ac:dyDescent="0.25">
      <c r="A1" s="80"/>
      <c r="B1" s="90">
        <v>1</v>
      </c>
      <c r="C1" s="90">
        <v>2</v>
      </c>
      <c r="D1" s="90">
        <v>3</v>
      </c>
      <c r="E1" s="90">
        <v>4</v>
      </c>
      <c r="F1" s="90">
        <v>5</v>
      </c>
      <c r="G1" s="90">
        <v>6</v>
      </c>
      <c r="H1" s="90">
        <v>7</v>
      </c>
      <c r="I1" s="90">
        <v>8</v>
      </c>
      <c r="J1" s="90">
        <v>9</v>
      </c>
      <c r="K1" s="90">
        <v>10</v>
      </c>
      <c r="L1" s="90">
        <v>11</v>
      </c>
      <c r="M1" s="90">
        <v>12</v>
      </c>
      <c r="N1" s="90">
        <v>13</v>
      </c>
      <c r="O1" s="90">
        <v>14</v>
      </c>
      <c r="P1" s="90">
        <v>15</v>
      </c>
      <c r="Q1" s="90">
        <v>16</v>
      </c>
      <c r="R1" s="90">
        <v>17</v>
      </c>
      <c r="S1" s="90">
        <v>18</v>
      </c>
      <c r="T1" s="90">
        <v>19</v>
      </c>
      <c r="U1" s="90">
        <v>20</v>
      </c>
    </row>
    <row r="2" spans="1:22" x14ac:dyDescent="0.25">
      <c r="A2" s="80"/>
      <c r="B2" s="91" t="s">
        <v>3643</v>
      </c>
      <c r="C2" s="91" t="s">
        <v>3656</v>
      </c>
      <c r="D2" s="91" t="s">
        <v>3651</v>
      </c>
      <c r="E2" s="91" t="s">
        <v>3650</v>
      </c>
      <c r="F2" s="91" t="s">
        <v>3657</v>
      </c>
      <c r="G2" s="91" t="s">
        <v>3321</v>
      </c>
      <c r="H2" s="91" t="s">
        <v>3322</v>
      </c>
      <c r="I2" s="91" t="s">
        <v>3323</v>
      </c>
      <c r="J2" s="91" t="s">
        <v>3324</v>
      </c>
      <c r="K2" s="92" t="s">
        <v>3325</v>
      </c>
      <c r="L2" s="77" t="s">
        <v>3326</v>
      </c>
      <c r="M2" s="77" t="s">
        <v>3327</v>
      </c>
      <c r="N2" s="76" t="s">
        <v>3328</v>
      </c>
      <c r="O2" s="76" t="s">
        <v>3329</v>
      </c>
      <c r="P2" s="76" t="s">
        <v>3330</v>
      </c>
      <c r="Q2" s="76" t="s">
        <v>3331</v>
      </c>
      <c r="R2" s="76" t="s">
        <v>3332</v>
      </c>
      <c r="S2" s="76" t="s">
        <v>3333</v>
      </c>
      <c r="T2" s="76" t="s">
        <v>3395</v>
      </c>
      <c r="U2" s="76" t="s">
        <v>3396</v>
      </c>
    </row>
    <row r="3" spans="1:22" ht="18.75" customHeight="1" x14ac:dyDescent="0.25">
      <c r="A3" s="80" t="s">
        <v>3658</v>
      </c>
      <c r="B3" s="84">
        <v>395</v>
      </c>
      <c r="C3" s="84">
        <v>384</v>
      </c>
      <c r="D3" s="84">
        <v>432</v>
      </c>
      <c r="E3" s="84">
        <v>591</v>
      </c>
      <c r="F3" s="84"/>
      <c r="G3" s="84"/>
      <c r="H3" s="84"/>
      <c r="I3" s="84"/>
      <c r="J3" s="85"/>
      <c r="K3" s="85"/>
      <c r="L3" s="77"/>
      <c r="M3" s="77"/>
    </row>
    <row r="4" spans="1:22" ht="30" customHeight="1" x14ac:dyDescent="0.25">
      <c r="A4" s="80" t="s">
        <v>3659</v>
      </c>
      <c r="B4" s="83"/>
      <c r="C4" s="83"/>
      <c r="D4" s="83"/>
      <c r="E4" s="83"/>
      <c r="F4" s="83">
        <f>Totals!N10</f>
        <v>757</v>
      </c>
      <c r="G4" s="83">
        <f>Totals!O10</f>
        <v>935</v>
      </c>
      <c r="H4" s="83">
        <f>Totals!P10</f>
        <v>881</v>
      </c>
      <c r="I4" s="83">
        <f>Totals!Q10</f>
        <v>1141</v>
      </c>
      <c r="J4" s="83">
        <f>Totals!R10</f>
        <v>1029</v>
      </c>
      <c r="K4" s="83">
        <f>Totals!S10</f>
        <v>978</v>
      </c>
      <c r="L4" s="83">
        <f>Totals!T10</f>
        <v>1220</v>
      </c>
      <c r="M4" s="83">
        <f>Totals!U10</f>
        <v>1137</v>
      </c>
      <c r="N4" s="83">
        <f>Totals!V10</f>
        <v>1046</v>
      </c>
      <c r="O4" s="83">
        <f>Totals!W10</f>
        <v>952</v>
      </c>
      <c r="P4" s="83">
        <f>Totals!X10</f>
        <v>811</v>
      </c>
      <c r="Q4" s="83">
        <f>Totals!Y10</f>
        <v>791</v>
      </c>
      <c r="R4" s="83">
        <f>Totals!Z10</f>
        <v>746</v>
      </c>
      <c r="S4" s="83">
        <f>Totals!AA10</f>
        <v>721</v>
      </c>
      <c r="T4" s="83">
        <f>Totals!AB10</f>
        <v>626</v>
      </c>
      <c r="U4" s="83">
        <f>Totals!AC10</f>
        <v>541</v>
      </c>
    </row>
    <row r="5" spans="1:22" ht="39.75" customHeight="1" x14ac:dyDescent="0.25">
      <c r="A5" s="80" t="s">
        <v>3660</v>
      </c>
      <c r="B5" s="83">
        <v>395</v>
      </c>
      <c r="C5" s="83">
        <f>B5+C3</f>
        <v>779</v>
      </c>
      <c r="D5" s="83">
        <f>C5+D3</f>
        <v>1211</v>
      </c>
      <c r="E5" s="83">
        <f>D5+E3</f>
        <v>1802</v>
      </c>
      <c r="F5" s="83">
        <f>E5+F4</f>
        <v>2559</v>
      </c>
      <c r="G5" s="83">
        <f>F5+G4</f>
        <v>3494</v>
      </c>
      <c r="H5" s="83">
        <f t="shared" ref="H5:U5" si="0">G5+H4</f>
        <v>4375</v>
      </c>
      <c r="I5" s="83">
        <f t="shared" si="0"/>
        <v>5516</v>
      </c>
      <c r="J5" s="83">
        <f t="shared" si="0"/>
        <v>6545</v>
      </c>
      <c r="K5" s="83">
        <f t="shared" si="0"/>
        <v>7523</v>
      </c>
      <c r="L5" s="83">
        <f t="shared" si="0"/>
        <v>8743</v>
      </c>
      <c r="M5" s="83">
        <f t="shared" si="0"/>
        <v>9880</v>
      </c>
      <c r="N5" s="83">
        <f t="shared" si="0"/>
        <v>10926</v>
      </c>
      <c r="O5" s="83">
        <f t="shared" si="0"/>
        <v>11878</v>
      </c>
      <c r="P5" s="83">
        <f t="shared" si="0"/>
        <v>12689</v>
      </c>
      <c r="Q5" s="83">
        <f t="shared" si="0"/>
        <v>13480</v>
      </c>
      <c r="R5" s="83">
        <f t="shared" si="0"/>
        <v>14226</v>
      </c>
      <c r="S5" s="83">
        <f t="shared" si="0"/>
        <v>14947</v>
      </c>
      <c r="T5" s="83">
        <f t="shared" si="0"/>
        <v>15573</v>
      </c>
      <c r="U5" s="83">
        <f t="shared" si="0"/>
        <v>16114</v>
      </c>
      <c r="V5" s="83"/>
    </row>
    <row r="6" spans="1:22" x14ac:dyDescent="0.25">
      <c r="A6" s="80" t="s">
        <v>3665</v>
      </c>
      <c r="B6" s="88">
        <v>539</v>
      </c>
      <c r="C6" s="88">
        <v>539</v>
      </c>
      <c r="D6" s="88">
        <v>539</v>
      </c>
      <c r="E6" s="88">
        <v>539</v>
      </c>
      <c r="F6" s="88">
        <v>539</v>
      </c>
      <c r="G6" s="88">
        <v>539</v>
      </c>
      <c r="H6" s="88">
        <v>539</v>
      </c>
      <c r="I6" s="88">
        <v>539</v>
      </c>
      <c r="J6" s="88">
        <v>539</v>
      </c>
      <c r="K6" s="88">
        <v>539</v>
      </c>
      <c r="L6" s="88">
        <v>539</v>
      </c>
      <c r="M6" s="88">
        <v>539</v>
      </c>
      <c r="N6" s="88">
        <v>539</v>
      </c>
      <c r="O6" s="88">
        <v>539</v>
      </c>
      <c r="P6" s="88">
        <v>539</v>
      </c>
      <c r="Q6" s="88">
        <v>539</v>
      </c>
      <c r="R6" s="88">
        <v>539</v>
      </c>
      <c r="S6" s="88">
        <v>539</v>
      </c>
      <c r="T6" s="88">
        <v>539</v>
      </c>
      <c r="U6" s="88">
        <v>539</v>
      </c>
    </row>
    <row r="7" spans="1:22" ht="27.75" customHeight="1" x14ac:dyDescent="0.25">
      <c r="A7" s="80" t="s">
        <v>3666</v>
      </c>
      <c r="B7" s="88">
        <v>539</v>
      </c>
      <c r="C7" s="88">
        <f>B7+C6</f>
        <v>1078</v>
      </c>
      <c r="D7" s="88">
        <f t="shared" ref="D7:U7" si="1">C7+D6</f>
        <v>1617</v>
      </c>
      <c r="E7" s="88">
        <f t="shared" si="1"/>
        <v>2156</v>
      </c>
      <c r="F7" s="88">
        <f t="shared" si="1"/>
        <v>2695</v>
      </c>
      <c r="G7" s="88">
        <f t="shared" si="1"/>
        <v>3234</v>
      </c>
      <c r="H7" s="88">
        <f t="shared" si="1"/>
        <v>3773</v>
      </c>
      <c r="I7" s="88">
        <f t="shared" si="1"/>
        <v>4312</v>
      </c>
      <c r="J7" s="88">
        <f t="shared" si="1"/>
        <v>4851</v>
      </c>
      <c r="K7" s="88">
        <f t="shared" si="1"/>
        <v>5390</v>
      </c>
      <c r="L7" s="88">
        <f t="shared" si="1"/>
        <v>5929</v>
      </c>
      <c r="M7" s="88">
        <f t="shared" si="1"/>
        <v>6468</v>
      </c>
      <c r="N7" s="88">
        <f t="shared" si="1"/>
        <v>7007</v>
      </c>
      <c r="O7" s="88">
        <f t="shared" si="1"/>
        <v>7546</v>
      </c>
      <c r="P7" s="88">
        <f t="shared" si="1"/>
        <v>8085</v>
      </c>
      <c r="Q7" s="88">
        <f t="shared" si="1"/>
        <v>8624</v>
      </c>
      <c r="R7" s="88">
        <f t="shared" si="1"/>
        <v>9163</v>
      </c>
      <c r="S7" s="88">
        <f t="shared" si="1"/>
        <v>9702</v>
      </c>
      <c r="T7" s="88">
        <f t="shared" si="1"/>
        <v>10241</v>
      </c>
      <c r="U7" s="88">
        <f t="shared" si="1"/>
        <v>10780</v>
      </c>
    </row>
    <row r="8" spans="1:22" ht="27.75" customHeight="1" x14ac:dyDescent="0.25">
      <c r="A8" s="87">
        <v>10780</v>
      </c>
      <c r="B8" s="88">
        <f>$A8-B5</f>
        <v>10385</v>
      </c>
      <c r="C8" s="88">
        <f t="shared" ref="C8:L8" si="2">$A8-C5</f>
        <v>10001</v>
      </c>
      <c r="D8" s="88">
        <f t="shared" si="2"/>
        <v>9569</v>
      </c>
      <c r="E8" s="88">
        <f t="shared" si="2"/>
        <v>8978</v>
      </c>
      <c r="F8" s="88">
        <f t="shared" si="2"/>
        <v>8221</v>
      </c>
      <c r="G8" s="88">
        <f t="shared" si="2"/>
        <v>7286</v>
      </c>
      <c r="H8" s="88">
        <f t="shared" si="2"/>
        <v>6405</v>
      </c>
      <c r="I8" s="88">
        <f t="shared" si="2"/>
        <v>5264</v>
      </c>
      <c r="J8" s="88">
        <f t="shared" si="2"/>
        <v>4235</v>
      </c>
      <c r="K8" s="88">
        <f t="shared" si="2"/>
        <v>3257</v>
      </c>
      <c r="L8" s="88">
        <f t="shared" si="2"/>
        <v>2037</v>
      </c>
      <c r="M8" s="88">
        <f>$A8-M5</f>
        <v>900</v>
      </c>
      <c r="N8" s="88">
        <f>$A8-N5</f>
        <v>-146</v>
      </c>
      <c r="O8" s="88">
        <f>$A8-O5</f>
        <v>-1098</v>
      </c>
      <c r="P8" s="88">
        <f>$A8-P5</f>
        <v>-1909</v>
      </c>
      <c r="Q8" s="88">
        <f t="shared" ref="Q8:U8" si="3">$A8-Q5</f>
        <v>-2700</v>
      </c>
      <c r="R8" s="88">
        <f t="shared" si="3"/>
        <v>-3446</v>
      </c>
      <c r="S8" s="88">
        <f t="shared" si="3"/>
        <v>-4167</v>
      </c>
      <c r="T8" s="88">
        <f t="shared" si="3"/>
        <v>-4793</v>
      </c>
      <c r="U8" s="88">
        <f t="shared" si="3"/>
        <v>-5334</v>
      </c>
    </row>
    <row r="9" spans="1:22" ht="27.75" customHeight="1" x14ac:dyDescent="0.25">
      <c r="A9" s="80">
        <v>539</v>
      </c>
      <c r="B9" s="88">
        <f>B8/B11</f>
        <v>519.25</v>
      </c>
      <c r="C9" s="88">
        <f t="shared" ref="C9:U9" si="4">C8/C11</f>
        <v>526.36842105263156</v>
      </c>
      <c r="D9" s="88">
        <f t="shared" si="4"/>
        <v>531.61111111111109</v>
      </c>
      <c r="E9" s="88">
        <f t="shared" si="4"/>
        <v>528.11764705882354</v>
      </c>
      <c r="F9" s="88">
        <f t="shared" si="4"/>
        <v>513.8125</v>
      </c>
      <c r="G9" s="88">
        <f t="shared" si="4"/>
        <v>485.73333333333335</v>
      </c>
      <c r="H9" s="88">
        <f t="shared" si="4"/>
        <v>457.5</v>
      </c>
      <c r="I9" s="88">
        <f t="shared" si="4"/>
        <v>404.92307692307691</v>
      </c>
      <c r="J9" s="88">
        <f t="shared" si="4"/>
        <v>352.91666666666669</v>
      </c>
      <c r="K9" s="88">
        <f t="shared" si="4"/>
        <v>296.09090909090907</v>
      </c>
      <c r="L9" s="88">
        <f t="shared" si="4"/>
        <v>203.7</v>
      </c>
      <c r="M9" s="88">
        <f t="shared" si="4"/>
        <v>100</v>
      </c>
      <c r="N9" s="88">
        <f t="shared" si="4"/>
        <v>-18.25</v>
      </c>
      <c r="O9" s="88">
        <f t="shared" si="4"/>
        <v>-156.85714285714286</v>
      </c>
      <c r="P9" s="88">
        <f t="shared" si="4"/>
        <v>-318.16666666666669</v>
      </c>
      <c r="Q9" s="88">
        <f t="shared" si="4"/>
        <v>-540</v>
      </c>
      <c r="R9" s="88">
        <f t="shared" si="4"/>
        <v>-861.5</v>
      </c>
      <c r="S9" s="88">
        <f t="shared" si="4"/>
        <v>-1389</v>
      </c>
      <c r="T9" s="88">
        <f t="shared" si="4"/>
        <v>-2396.5</v>
      </c>
      <c r="U9" s="88">
        <f t="shared" si="4"/>
        <v>-5334</v>
      </c>
    </row>
    <row r="10" spans="1:22" ht="30" x14ac:dyDescent="0.25">
      <c r="A10" s="80" t="s">
        <v>3668</v>
      </c>
      <c r="B10" s="84">
        <f>A8/B11</f>
        <v>539</v>
      </c>
      <c r="C10" s="93">
        <f>B8/C11</f>
        <v>546.57894736842104</v>
      </c>
      <c r="D10" s="93">
        <f t="shared" ref="D10:N10" si="5">C8/D11</f>
        <v>555.61111111111109</v>
      </c>
      <c r="E10" s="93">
        <f t="shared" si="5"/>
        <v>562.88235294117646</v>
      </c>
      <c r="F10" s="93">
        <f t="shared" si="5"/>
        <v>561.125</v>
      </c>
      <c r="G10" s="93">
        <f t="shared" si="5"/>
        <v>548.06666666666672</v>
      </c>
      <c r="H10" s="93">
        <f t="shared" si="5"/>
        <v>520.42857142857144</v>
      </c>
      <c r="I10" s="93">
        <f t="shared" si="5"/>
        <v>492.69230769230768</v>
      </c>
      <c r="J10" s="93">
        <f t="shared" si="5"/>
        <v>438.66666666666669</v>
      </c>
      <c r="K10" s="93">
        <f t="shared" si="5"/>
        <v>385</v>
      </c>
      <c r="L10" s="93">
        <f t="shared" si="5"/>
        <v>325.7</v>
      </c>
      <c r="M10" s="93">
        <f t="shared" si="5"/>
        <v>226.33333333333334</v>
      </c>
      <c r="N10" s="93">
        <f t="shared" si="5"/>
        <v>112.5</v>
      </c>
      <c r="O10" s="93">
        <v>0</v>
      </c>
      <c r="P10" s="93">
        <v>0</v>
      </c>
      <c r="Q10" s="93">
        <v>0</v>
      </c>
      <c r="R10" s="93">
        <v>0</v>
      </c>
      <c r="S10" s="93">
        <v>0</v>
      </c>
      <c r="T10" s="93">
        <v>0</v>
      </c>
      <c r="U10" s="93">
        <v>0</v>
      </c>
    </row>
    <row r="11" spans="1:22" ht="38.25" customHeight="1" x14ac:dyDescent="0.25">
      <c r="A11" s="80" t="s">
        <v>3667</v>
      </c>
      <c r="B11" s="83">
        <v>20</v>
      </c>
      <c r="C11" s="85">
        <v>19</v>
      </c>
      <c r="D11" s="83">
        <v>18</v>
      </c>
      <c r="E11" s="83">
        <v>17</v>
      </c>
      <c r="F11" s="85">
        <v>16</v>
      </c>
      <c r="G11" s="83">
        <v>15</v>
      </c>
      <c r="H11" s="83">
        <v>14</v>
      </c>
      <c r="I11" s="85">
        <v>13</v>
      </c>
      <c r="J11" s="83">
        <v>12</v>
      </c>
      <c r="K11" s="83">
        <v>11</v>
      </c>
      <c r="L11" s="83">
        <v>10</v>
      </c>
      <c r="M11" s="85">
        <v>9</v>
      </c>
      <c r="N11" s="83">
        <v>8</v>
      </c>
      <c r="O11" s="83">
        <v>7</v>
      </c>
      <c r="P11" s="85">
        <v>6</v>
      </c>
      <c r="Q11" s="83">
        <v>5</v>
      </c>
      <c r="R11" s="83">
        <v>4</v>
      </c>
      <c r="S11" s="85">
        <v>3</v>
      </c>
      <c r="T11" s="83">
        <v>2</v>
      </c>
      <c r="U11" s="83">
        <v>1</v>
      </c>
    </row>
    <row r="15" spans="1:22" x14ac:dyDescent="0.25">
      <c r="B15" s="94">
        <f>B7-B5</f>
        <v>144</v>
      </c>
      <c r="C15" s="94">
        <f>C7-C5</f>
        <v>299</v>
      </c>
      <c r="D15" s="94">
        <f t="shared" ref="D15:U15" si="6">D7-D5</f>
        <v>406</v>
      </c>
      <c r="E15" s="94">
        <f t="shared" si="6"/>
        <v>354</v>
      </c>
      <c r="F15" s="94">
        <f t="shared" si="6"/>
        <v>136</v>
      </c>
      <c r="G15" s="94">
        <f t="shared" si="6"/>
        <v>-260</v>
      </c>
      <c r="H15" s="94">
        <f t="shared" si="6"/>
        <v>-602</v>
      </c>
      <c r="I15" s="94">
        <f t="shared" si="6"/>
        <v>-1204</v>
      </c>
      <c r="J15" s="94">
        <f t="shared" si="6"/>
        <v>-1694</v>
      </c>
      <c r="K15" s="94">
        <f t="shared" si="6"/>
        <v>-2133</v>
      </c>
      <c r="L15" s="94">
        <f t="shared" si="6"/>
        <v>-2814</v>
      </c>
      <c r="M15" s="94">
        <f t="shared" si="6"/>
        <v>-3412</v>
      </c>
      <c r="N15" s="94">
        <f t="shared" si="6"/>
        <v>-3919</v>
      </c>
      <c r="O15" s="94">
        <f t="shared" si="6"/>
        <v>-4332</v>
      </c>
      <c r="P15" s="94">
        <f t="shared" si="6"/>
        <v>-4604</v>
      </c>
      <c r="Q15" s="94">
        <f t="shared" si="6"/>
        <v>-4856</v>
      </c>
      <c r="R15" s="94">
        <f t="shared" si="6"/>
        <v>-5063</v>
      </c>
      <c r="S15" s="94">
        <f t="shared" si="6"/>
        <v>-5245</v>
      </c>
      <c r="T15" s="94">
        <f t="shared" si="6"/>
        <v>-5332</v>
      </c>
      <c r="U15" s="94">
        <f t="shared" si="6"/>
        <v>-5334</v>
      </c>
    </row>
    <row r="16" spans="1:22" x14ac:dyDescent="0.25">
      <c r="B16" s="94">
        <f t="shared" ref="B16:H16" si="7">B15+539</f>
        <v>683</v>
      </c>
      <c r="C16" s="94">
        <f t="shared" si="7"/>
        <v>838</v>
      </c>
      <c r="D16" s="94">
        <f t="shared" si="7"/>
        <v>945</v>
      </c>
      <c r="E16" s="94">
        <f t="shared" si="7"/>
        <v>893</v>
      </c>
      <c r="F16" s="94">
        <f t="shared" si="7"/>
        <v>675</v>
      </c>
      <c r="G16" s="94">
        <f t="shared" si="7"/>
        <v>279</v>
      </c>
      <c r="H16" s="94">
        <f t="shared" si="7"/>
        <v>-63</v>
      </c>
      <c r="I16" s="94">
        <f t="shared" ref="I16:U16" si="8">I15+539</f>
        <v>-665</v>
      </c>
      <c r="J16" s="94">
        <f t="shared" si="8"/>
        <v>-1155</v>
      </c>
      <c r="K16" s="94">
        <f t="shared" si="8"/>
        <v>-1594</v>
      </c>
      <c r="L16" s="94">
        <f t="shared" si="8"/>
        <v>-2275</v>
      </c>
      <c r="M16" s="94">
        <f t="shared" si="8"/>
        <v>-2873</v>
      </c>
      <c r="N16" s="94">
        <f t="shared" si="8"/>
        <v>-3380</v>
      </c>
      <c r="O16" s="94">
        <f t="shared" si="8"/>
        <v>-3793</v>
      </c>
      <c r="P16" s="94">
        <f t="shared" si="8"/>
        <v>-4065</v>
      </c>
      <c r="Q16" s="94">
        <f t="shared" si="8"/>
        <v>-4317</v>
      </c>
      <c r="R16" s="94">
        <f t="shared" si="8"/>
        <v>-4524</v>
      </c>
      <c r="S16" s="94">
        <f t="shared" si="8"/>
        <v>-4706</v>
      </c>
      <c r="T16" s="94">
        <f t="shared" si="8"/>
        <v>-4793</v>
      </c>
      <c r="U16" s="94">
        <f t="shared" si="8"/>
        <v>-4795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6CE9-D837-4C6D-ADE0-25FCFB06504D}">
  <dimension ref="A1:B29"/>
  <sheetViews>
    <sheetView topLeftCell="A16" zoomScale="145" workbookViewId="0">
      <selection activeCell="B28" sqref="B28"/>
    </sheetView>
  </sheetViews>
  <sheetFormatPr defaultRowHeight="15" x14ac:dyDescent="0.25"/>
  <cols>
    <col min="1" max="1" width="27.42578125" customWidth="1"/>
  </cols>
  <sheetData>
    <row r="1" spans="1:2" x14ac:dyDescent="0.25">
      <c r="A1" s="5" t="s">
        <v>3670</v>
      </c>
    </row>
    <row r="2" spans="1:2" s="23" customFormat="1" x14ac:dyDescent="0.25">
      <c r="A2" s="5" t="s">
        <v>3672</v>
      </c>
      <c r="B2" s="3"/>
    </row>
    <row r="3" spans="1:2" x14ac:dyDescent="0.25">
      <c r="A3" s="96" t="s">
        <v>3336</v>
      </c>
      <c r="B3" s="3">
        <f>Totals!AD3</f>
        <v>809</v>
      </c>
    </row>
    <row r="4" spans="1:2" x14ac:dyDescent="0.25">
      <c r="A4" s="96" t="s">
        <v>3337</v>
      </c>
      <c r="B4" s="3">
        <f>Totals!AD4</f>
        <v>293</v>
      </c>
    </row>
    <row r="5" spans="1:2" x14ac:dyDescent="0.25">
      <c r="A5" s="96" t="s">
        <v>3338</v>
      </c>
      <c r="B5" s="3">
        <f>Totals!AD5</f>
        <v>1165</v>
      </c>
    </row>
    <row r="6" spans="1:2" s="23" customFormat="1" x14ac:dyDescent="0.25">
      <c r="A6" s="96" t="s">
        <v>3673</v>
      </c>
      <c r="B6" s="3">
        <f>SUM(B3:B5)</f>
        <v>2267</v>
      </c>
    </row>
    <row r="7" spans="1:2" s="23" customFormat="1" x14ac:dyDescent="0.25">
      <c r="A7" s="97" t="s">
        <v>3671</v>
      </c>
      <c r="B7" s="98">
        <f>B6*0.9</f>
        <v>2040.3</v>
      </c>
    </row>
    <row r="8" spans="1:2" s="23" customFormat="1" x14ac:dyDescent="0.25">
      <c r="A8" s="97" t="s">
        <v>3675</v>
      </c>
      <c r="B8" s="98"/>
    </row>
    <row r="9" spans="1:2" x14ac:dyDescent="0.25">
      <c r="A9" s="97" t="s">
        <v>3335</v>
      </c>
      <c r="B9" s="99">
        <f>Totals!AD2</f>
        <v>1765</v>
      </c>
    </row>
    <row r="10" spans="1:2" x14ac:dyDescent="0.25">
      <c r="A10" s="97" t="s">
        <v>3339</v>
      </c>
      <c r="B10" s="99">
        <f>Totals!AD6</f>
        <v>81</v>
      </c>
    </row>
    <row r="11" spans="1:2" ht="30" x14ac:dyDescent="0.25">
      <c r="A11" s="97" t="s">
        <v>3626</v>
      </c>
      <c r="B11" s="99">
        <v>0</v>
      </c>
    </row>
    <row r="12" spans="1:2" ht="30" x14ac:dyDescent="0.25">
      <c r="A12" s="97" t="s">
        <v>3340</v>
      </c>
      <c r="B12" s="99">
        <f>Totals!AD8</f>
        <v>0</v>
      </c>
    </row>
    <row r="13" spans="1:2" s="23" customFormat="1" x14ac:dyDescent="0.25">
      <c r="A13" s="97" t="s">
        <v>3341</v>
      </c>
      <c r="B13" s="99"/>
    </row>
    <row r="14" spans="1:2" ht="30" x14ac:dyDescent="0.25">
      <c r="A14" s="97" t="s">
        <v>3674</v>
      </c>
      <c r="B14" s="99">
        <f>Totals!AD9</f>
        <v>622</v>
      </c>
    </row>
    <row r="15" spans="1:2" x14ac:dyDescent="0.25">
      <c r="A15" s="19"/>
      <c r="B15" s="19"/>
    </row>
    <row r="16" spans="1:2" ht="30" x14ac:dyDescent="0.25">
      <c r="A16" s="97" t="s">
        <v>3680</v>
      </c>
      <c r="B16" s="98">
        <f>SUM(B7:B15)</f>
        <v>4508.3</v>
      </c>
    </row>
    <row r="17" spans="1:2" x14ac:dyDescent="0.25">
      <c r="A17" s="19"/>
      <c r="B17" s="19"/>
    </row>
    <row r="18" spans="1:2" x14ac:dyDescent="0.25">
      <c r="A18" s="19"/>
      <c r="B18" s="19"/>
    </row>
    <row r="19" spans="1:2" x14ac:dyDescent="0.25">
      <c r="A19" s="99" t="s">
        <v>3669</v>
      </c>
      <c r="B19" s="99">
        <v>539</v>
      </c>
    </row>
    <row r="20" spans="1:2" x14ac:dyDescent="0.25">
      <c r="A20" t="s">
        <v>3676</v>
      </c>
      <c r="B20">
        <f>B19*5</f>
        <v>2695</v>
      </c>
    </row>
    <row r="22" spans="1:2" s="23" customFormat="1" x14ac:dyDescent="0.25">
      <c r="A22" s="23" t="s">
        <v>3677</v>
      </c>
      <c r="B22" s="23">
        <f>B20*1.2</f>
        <v>3234</v>
      </c>
    </row>
    <row r="23" spans="1:2" x14ac:dyDescent="0.25">
      <c r="A23" t="s">
        <v>3678</v>
      </c>
      <c r="B23" s="95">
        <f>B20*1.05</f>
        <v>2829.75</v>
      </c>
    </row>
    <row r="25" spans="1:2" x14ac:dyDescent="0.25">
      <c r="A25" s="23" t="s">
        <v>3679</v>
      </c>
      <c r="B25" s="100">
        <f>B16/B22</f>
        <v>1.3940321583178727</v>
      </c>
    </row>
    <row r="26" spans="1:2" x14ac:dyDescent="0.25">
      <c r="A26" s="23" t="s">
        <v>3681</v>
      </c>
      <c r="B26" s="100">
        <f>B16/B23</f>
        <v>1.5931796095061401</v>
      </c>
    </row>
    <row r="28" spans="1:2" x14ac:dyDescent="0.25">
      <c r="A28" t="s">
        <v>3682</v>
      </c>
      <c r="B28" s="100">
        <f>B25*5</f>
        <v>6.9701607915893637</v>
      </c>
    </row>
    <row r="29" spans="1:2" x14ac:dyDescent="0.25">
      <c r="A29" s="23" t="s">
        <v>3683</v>
      </c>
      <c r="B29" s="100">
        <f>B26*5</f>
        <v>7.9658980475307004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4"/>
  <sheetViews>
    <sheetView tabSelected="1" workbookViewId="0">
      <pane xSplit="1" topLeftCell="B1" activePane="topRight" state="frozen"/>
      <selection pane="topRight"/>
    </sheetView>
  </sheetViews>
  <sheetFormatPr defaultRowHeight="15" x14ac:dyDescent="0.25"/>
  <cols>
    <col min="1" max="1" width="23.140625" customWidth="1"/>
    <col min="2" max="3" width="12.140625" customWidth="1"/>
    <col min="4" max="4" width="12.140625" style="23" customWidth="1"/>
    <col min="5" max="6" width="12.140625" customWidth="1"/>
    <col min="7" max="7" width="18.5703125" customWidth="1"/>
    <col min="8" max="62" width="12.140625" customWidth="1"/>
  </cols>
  <sheetData>
    <row r="1" spans="1:62" s="23" customFormat="1" ht="77.25" x14ac:dyDescent="0.25">
      <c r="B1" s="6" t="s">
        <v>10</v>
      </c>
      <c r="C1" s="6" t="s">
        <v>12</v>
      </c>
      <c r="D1" s="6" t="s">
        <v>3320</v>
      </c>
      <c r="E1" s="6" t="s">
        <v>18</v>
      </c>
      <c r="F1" s="6" t="s">
        <v>19</v>
      </c>
      <c r="G1" s="6" t="s">
        <v>20</v>
      </c>
      <c r="H1" s="6" t="s">
        <v>21</v>
      </c>
      <c r="I1" s="6" t="s">
        <v>22</v>
      </c>
      <c r="J1" s="6" t="s">
        <v>23</v>
      </c>
      <c r="K1" s="6" t="s">
        <v>24</v>
      </c>
      <c r="L1" s="6" t="s">
        <v>25</v>
      </c>
      <c r="M1" s="15" t="s">
        <v>3344</v>
      </c>
      <c r="N1" s="17" t="s">
        <v>3345</v>
      </c>
      <c r="O1" s="17" t="s">
        <v>3321</v>
      </c>
      <c r="P1" s="17" t="s">
        <v>3322</v>
      </c>
      <c r="Q1" s="17" t="s">
        <v>3323</v>
      </c>
      <c r="R1" s="17" t="s">
        <v>3324</v>
      </c>
      <c r="S1" s="7" t="s">
        <v>3325</v>
      </c>
      <c r="T1" s="7" t="s">
        <v>3326</v>
      </c>
      <c r="U1" s="7" t="s">
        <v>3327</v>
      </c>
      <c r="V1" s="7" t="s">
        <v>3328</v>
      </c>
      <c r="W1" s="7" t="s">
        <v>3329</v>
      </c>
      <c r="X1" s="7" t="s">
        <v>3330</v>
      </c>
      <c r="Y1" s="7" t="s">
        <v>3331</v>
      </c>
      <c r="Z1" s="7" t="s">
        <v>3332</v>
      </c>
      <c r="AA1" s="7" t="s">
        <v>3333</v>
      </c>
      <c r="AB1" s="7" t="s">
        <v>3395</v>
      </c>
      <c r="AC1" s="7" t="s">
        <v>3396</v>
      </c>
      <c r="AD1" s="46" t="s">
        <v>3479</v>
      </c>
      <c r="AE1" s="48" t="s">
        <v>3334</v>
      </c>
    </row>
    <row r="2" spans="1:62" ht="30" x14ac:dyDescent="0.25">
      <c r="A2" s="8" t="s">
        <v>3335</v>
      </c>
      <c r="B2" s="38">
        <f>'Local Plan Allocations'!I103</f>
        <v>3017</v>
      </c>
      <c r="C2" s="38">
        <f>'Local Plan Allocations'!J103</f>
        <v>0</v>
      </c>
      <c r="D2" s="38">
        <f>'Local Plan Allocations'!K103</f>
        <v>3017</v>
      </c>
      <c r="E2" s="38">
        <f>'Local Plan Allocations'!L103</f>
        <v>448</v>
      </c>
      <c r="F2" s="38">
        <f>'Local Plan Allocations'!M103</f>
        <v>448</v>
      </c>
      <c r="G2" s="38">
        <f>'Local Plan Allocations'!N103</f>
        <v>208</v>
      </c>
      <c r="H2" s="38">
        <f>'Local Plan Allocations'!O103</f>
        <v>208</v>
      </c>
      <c r="I2" s="38">
        <f>'Local Plan Allocations'!P103</f>
        <v>1884</v>
      </c>
      <c r="J2" s="38">
        <f>'Local Plan Allocations'!Q103</f>
        <v>1884</v>
      </c>
      <c r="K2" s="38">
        <f>'Local Plan Allocations'!R103</f>
        <v>354</v>
      </c>
      <c r="L2" s="38">
        <f>'Local Plan Allocations'!S103</f>
        <v>2067</v>
      </c>
      <c r="M2" s="42">
        <f>'Local Plan Allocations'!U103</f>
        <v>208</v>
      </c>
      <c r="N2" s="44">
        <f>'Local Plan Allocations'!V103</f>
        <v>299</v>
      </c>
      <c r="O2" s="44">
        <f>'Local Plan Allocations'!W103</f>
        <v>378</v>
      </c>
      <c r="P2" s="44">
        <f>'Local Plan Allocations'!X103</f>
        <v>355</v>
      </c>
      <c r="Q2" s="44">
        <f>'Local Plan Allocations'!Y103</f>
        <v>387</v>
      </c>
      <c r="R2" s="44">
        <f>'Local Plan Allocations'!Z103</f>
        <v>346</v>
      </c>
      <c r="S2" s="38">
        <f>'Local Plan Allocations'!AA103</f>
        <v>489</v>
      </c>
      <c r="T2" s="38">
        <f>'Local Plan Allocations'!AB103</f>
        <v>721</v>
      </c>
      <c r="U2" s="38">
        <f>'Local Plan Allocations'!AC103</f>
        <v>697</v>
      </c>
      <c r="V2" s="38">
        <f>'Local Plan Allocations'!AD103</f>
        <v>642</v>
      </c>
      <c r="W2" s="38">
        <f>'Local Plan Allocations'!AE103</f>
        <v>585</v>
      </c>
      <c r="X2" s="38">
        <f>'Local Plan Allocations'!AF103</f>
        <v>500</v>
      </c>
      <c r="Y2" s="38">
        <f>'Local Plan Allocations'!AG103</f>
        <v>480</v>
      </c>
      <c r="Z2" s="38">
        <f>'Local Plan Allocations'!AH103</f>
        <v>435</v>
      </c>
      <c r="AA2" s="38">
        <f>'Local Plan Allocations'!AI103</f>
        <v>410</v>
      </c>
      <c r="AB2" s="38">
        <f>'Local Plan Allocations'!AJ103</f>
        <v>315</v>
      </c>
      <c r="AC2" s="38">
        <f>'Local Plan Allocations'!AK103</f>
        <v>230</v>
      </c>
      <c r="AD2" s="44">
        <f>'Local Plan Allocations'!AL103</f>
        <v>1765</v>
      </c>
      <c r="AE2" s="49">
        <f>'Local Plan Allocations'!AM103</f>
        <v>7268</v>
      </c>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row>
    <row r="3" spans="1:62" x14ac:dyDescent="0.25">
      <c r="A3" s="8" t="s">
        <v>3336</v>
      </c>
      <c r="B3" s="38">
        <f>'10 Plus'!H55</f>
        <v>1666</v>
      </c>
      <c r="C3" s="38">
        <f>'10 Plus'!I55</f>
        <v>5</v>
      </c>
      <c r="D3" s="38">
        <f>'10 Plus'!J55</f>
        <v>1661</v>
      </c>
      <c r="E3" s="38">
        <f>'10 Plus'!K55</f>
        <v>337</v>
      </c>
      <c r="F3" s="38">
        <f>'10 Plus'!L55</f>
        <v>335</v>
      </c>
      <c r="G3" s="38">
        <f>'10 Plus'!M55</f>
        <v>112</v>
      </c>
      <c r="H3" s="38">
        <f>'10 Plus'!N55</f>
        <v>111</v>
      </c>
      <c r="I3" s="38">
        <f>'10 Plus'!O55</f>
        <v>1200</v>
      </c>
      <c r="J3" s="38">
        <f>'10 Plus'!P55</f>
        <v>1197</v>
      </c>
      <c r="K3" s="38">
        <f>'10 Plus'!Q55</f>
        <v>169</v>
      </c>
      <c r="L3" s="38">
        <f>'10 Plus'!R55</f>
        <v>1031</v>
      </c>
      <c r="M3" s="42">
        <f>'10 Plus'!T55</f>
        <v>111</v>
      </c>
      <c r="N3" s="44">
        <f>'10 Plus'!U55</f>
        <v>129</v>
      </c>
      <c r="O3" s="44">
        <f>'10 Plus'!V55</f>
        <v>188</v>
      </c>
      <c r="P3" s="44">
        <f>'10 Plus'!W55</f>
        <v>188</v>
      </c>
      <c r="Q3" s="44">
        <f>'10 Plus'!X55</f>
        <v>182</v>
      </c>
      <c r="R3" s="44">
        <f>'10 Plus'!Y55</f>
        <v>130</v>
      </c>
      <c r="S3" s="38">
        <f>'10 Plus'!Z55</f>
        <v>147</v>
      </c>
      <c r="T3" s="38">
        <f>'10 Plus'!AA55</f>
        <v>125</v>
      </c>
      <c r="U3" s="38">
        <f>'10 Plus'!AB55</f>
        <v>72</v>
      </c>
      <c r="V3" s="38">
        <f>'10 Plus'!AC55</f>
        <v>59</v>
      </c>
      <c r="W3" s="38">
        <f>'10 Plus'!AD55</f>
        <v>31</v>
      </c>
      <c r="X3" s="38">
        <f>'10 Plus'!AE55</f>
        <v>0</v>
      </c>
      <c r="Y3" s="38">
        <f>'10 Plus'!AF55</f>
        <v>0</v>
      </c>
      <c r="Z3" s="38">
        <f>'10 Plus'!AG55</f>
        <v>0</v>
      </c>
      <c r="AA3" s="38">
        <f>'10 Plus'!AH55</f>
        <v>0</v>
      </c>
      <c r="AB3" s="38">
        <f>'10 Plus'!AI55</f>
        <v>0</v>
      </c>
      <c r="AC3" s="38">
        <f>'10 Plus'!AJ55</f>
        <v>0</v>
      </c>
      <c r="AD3" s="44">
        <f>'10 Plus'!AK55</f>
        <v>809</v>
      </c>
      <c r="AE3" s="49">
        <f>'10 Plus'!AL55</f>
        <v>1238</v>
      </c>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row>
    <row r="4" spans="1:62" x14ac:dyDescent="0.25">
      <c r="A4" s="8" t="s">
        <v>3337</v>
      </c>
      <c r="B4" s="38">
        <f>'5 to 9'!H69</f>
        <v>430</v>
      </c>
      <c r="C4" s="38">
        <f>'5 to 9'!I69</f>
        <v>3</v>
      </c>
      <c r="D4" s="38">
        <f>'5 to 9'!J69</f>
        <v>427</v>
      </c>
      <c r="E4" s="38">
        <f>'5 to 9'!K69</f>
        <v>85</v>
      </c>
      <c r="F4" s="38">
        <f>'5 to 9'!L69</f>
        <v>84</v>
      </c>
      <c r="G4" s="38">
        <f>'5 to 9'!M69</f>
        <v>67</v>
      </c>
      <c r="H4" s="38">
        <f>'5 to 9'!N69</f>
        <v>66</v>
      </c>
      <c r="I4" s="38">
        <f>'5 to 9'!O69</f>
        <v>332</v>
      </c>
      <c r="J4" s="38">
        <f>'5 to 9'!P69</f>
        <v>330</v>
      </c>
      <c r="K4" s="38">
        <f>'5 to 9'!Q69</f>
        <v>59</v>
      </c>
      <c r="L4" s="38">
        <f>'5 to 9'!R69</f>
        <v>273</v>
      </c>
      <c r="M4" s="42">
        <f>'5 to 9'!T69</f>
        <v>66</v>
      </c>
      <c r="N4" s="44">
        <f>'5 to 9'!U69</f>
        <v>96</v>
      </c>
      <c r="O4" s="44">
        <f>'5 to 9'!V69</f>
        <v>104</v>
      </c>
      <c r="P4" s="44">
        <f>'5 to 9'!W69</f>
        <v>56</v>
      </c>
      <c r="Q4" s="44">
        <f>'5 to 9'!X69</f>
        <v>28</v>
      </c>
      <c r="R4" s="44">
        <f>'5 to 9'!Y69</f>
        <v>9</v>
      </c>
      <c r="S4" s="38">
        <f>'5 to 9'!Z69</f>
        <v>5</v>
      </c>
      <c r="T4" s="38">
        <f>'5 to 9'!AA69</f>
        <v>3</v>
      </c>
      <c r="U4" s="38">
        <f>'5 to 9'!AB69</f>
        <v>2</v>
      </c>
      <c r="V4" s="38">
        <f>'5 to 9'!AC69</f>
        <v>4</v>
      </c>
      <c r="W4" s="38">
        <f>'5 to 9'!AD69</f>
        <v>6</v>
      </c>
      <c r="X4" s="38">
        <f>'5 to 9'!AE69</f>
        <v>0</v>
      </c>
      <c r="Y4" s="38">
        <f>'5 to 9'!AF69</f>
        <v>0</v>
      </c>
      <c r="Z4" s="38">
        <f>'5 to 9'!AG69</f>
        <v>0</v>
      </c>
      <c r="AA4" s="38">
        <f>'5 to 9'!AH69</f>
        <v>0</v>
      </c>
      <c r="AB4" s="38">
        <f>'5 to 9'!AI69</f>
        <v>0</v>
      </c>
      <c r="AC4" s="38">
        <f>'5 to 9'!AJ69</f>
        <v>0</v>
      </c>
      <c r="AD4" s="44">
        <f>'5 to 9'!AK69</f>
        <v>293</v>
      </c>
      <c r="AE4" s="49">
        <f>'5 to 9'!AL69</f>
        <v>313</v>
      </c>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row>
    <row r="5" spans="1:62" x14ac:dyDescent="0.25">
      <c r="A5" s="8" t="s">
        <v>3338</v>
      </c>
      <c r="B5" s="38">
        <f>'1 to 4'!H774</f>
        <v>1271</v>
      </c>
      <c r="C5" s="38">
        <f>'1 to 4'!I774</f>
        <v>73</v>
      </c>
      <c r="D5" s="38">
        <f>'1 to 4'!J774</f>
        <v>1165</v>
      </c>
      <c r="E5" s="38">
        <f>'1 to 4'!K774</f>
        <v>259</v>
      </c>
      <c r="F5" s="38">
        <f>'1 to 4'!L774</f>
        <v>242</v>
      </c>
      <c r="G5" s="38">
        <f>'1 to 4'!M774</f>
        <v>218</v>
      </c>
      <c r="H5" s="38">
        <f>'1 to 4'!N774</f>
        <v>206</v>
      </c>
      <c r="I5" s="38">
        <f>'1 to 4'!O774</f>
        <v>912</v>
      </c>
      <c r="J5" s="38">
        <f>'1 to 4'!P774</f>
        <v>861</v>
      </c>
      <c r="K5" s="38">
        <f>'1 to 4'!Q774</f>
        <v>326</v>
      </c>
      <c r="L5" s="38">
        <f>'1 to 4'!R774</f>
        <v>586</v>
      </c>
      <c r="M5" s="42">
        <f>'1 to 4'!T774</f>
        <v>206</v>
      </c>
      <c r="N5" s="44">
        <f>'1 to 4'!U774</f>
        <v>233</v>
      </c>
      <c r="O5" s="44">
        <f>'1 to 4'!V774</f>
        <v>233</v>
      </c>
      <c r="P5" s="44">
        <f>'1 to 4'!W774</f>
        <v>233</v>
      </c>
      <c r="Q5" s="44">
        <f>'1 to 4'!X774</f>
        <v>233</v>
      </c>
      <c r="R5" s="44">
        <f>'1 to 4'!Y774</f>
        <v>233</v>
      </c>
      <c r="S5" s="38">
        <v>0</v>
      </c>
      <c r="T5" s="38">
        <v>0</v>
      </c>
      <c r="U5" s="38">
        <f>'1 to 4'!AB774</f>
        <v>0</v>
      </c>
      <c r="V5" s="38">
        <f>'1 to 4'!AC774</f>
        <v>0</v>
      </c>
      <c r="W5" s="38">
        <f>'1 to 4'!AD774</f>
        <v>0</v>
      </c>
      <c r="X5" s="38">
        <f>'1 to 4'!AE774</f>
        <v>0</v>
      </c>
      <c r="Y5" s="38">
        <f>'1 to 4'!AF774</f>
        <v>0</v>
      </c>
      <c r="Z5" s="38">
        <f>'1 to 4'!AG774</f>
        <v>0</v>
      </c>
      <c r="AA5" s="38">
        <f>'1 to 4'!AH774</f>
        <v>0</v>
      </c>
      <c r="AB5" s="38">
        <f>'1 to 4'!AI774</f>
        <v>0</v>
      </c>
      <c r="AC5" s="38">
        <f>'1 to 4'!AJ774</f>
        <v>0</v>
      </c>
      <c r="AD5" s="44">
        <f>'1 to 4'!Z774</f>
        <v>1165</v>
      </c>
      <c r="AE5" s="49">
        <f>'1 to 4'!AA774</f>
        <v>1165</v>
      </c>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30" x14ac:dyDescent="0.25">
      <c r="A6" s="8" t="s">
        <v>3339</v>
      </c>
      <c r="B6" s="38">
        <f>'Additional ACP Sites'!I4</f>
        <v>81</v>
      </c>
      <c r="C6" s="38">
        <f>'Additional ACP Sites'!J4</f>
        <v>0</v>
      </c>
      <c r="D6" s="38">
        <f>'Additional ACP Sites'!K4</f>
        <v>81</v>
      </c>
      <c r="E6" s="38">
        <f>'Additional ACP Sites'!L4</f>
        <v>0</v>
      </c>
      <c r="F6" s="38">
        <f>'Additional ACP Sites'!M4</f>
        <v>0</v>
      </c>
      <c r="G6" s="38">
        <f>'Additional ACP Sites'!N4</f>
        <v>0</v>
      </c>
      <c r="H6" s="38">
        <f>'Additional ACP Sites'!O4</f>
        <v>0</v>
      </c>
      <c r="I6" s="38">
        <f>'Additional ACP Sites'!P4</f>
        <v>0</v>
      </c>
      <c r="J6" s="38">
        <f>'Additional ACP Sites'!Q4</f>
        <v>0</v>
      </c>
      <c r="K6" s="38">
        <f>'Additional ACP Sites'!R4</f>
        <v>0</v>
      </c>
      <c r="L6" s="38">
        <f>'Additional ACP Sites'!S4</f>
        <v>0</v>
      </c>
      <c r="M6" s="42">
        <f>'Additional ACP Sites'!U4</f>
        <v>0</v>
      </c>
      <c r="N6" s="44">
        <f>'Additional ACP Sites'!V4</f>
        <v>0</v>
      </c>
      <c r="O6" s="44">
        <f>'Additional ACP Sites'!W4</f>
        <v>32</v>
      </c>
      <c r="P6" s="44">
        <f>'Additional ACP Sites'!X4</f>
        <v>49</v>
      </c>
      <c r="Q6" s="44">
        <f>'Additional ACP Sites'!Y4</f>
        <v>0</v>
      </c>
      <c r="R6" s="44">
        <f>'Additional ACP Sites'!Z4</f>
        <v>0</v>
      </c>
      <c r="S6" s="38">
        <f>'Additional ACP Sites'!AA4</f>
        <v>0</v>
      </c>
      <c r="T6" s="38">
        <f>'Additional ACP Sites'!AB4</f>
        <v>0</v>
      </c>
      <c r="U6" s="38">
        <f>'Additional ACP Sites'!AC4</f>
        <v>0</v>
      </c>
      <c r="V6" s="38">
        <f>'Additional ACP Sites'!AD4</f>
        <v>0</v>
      </c>
      <c r="W6" s="38">
        <f>'Additional ACP Sites'!AE4</f>
        <v>0</v>
      </c>
      <c r="X6" s="38">
        <f>'Additional ACP Sites'!AF4</f>
        <v>0</v>
      </c>
      <c r="Y6" s="38">
        <f>'Additional ACP Sites'!AG4</f>
        <v>0</v>
      </c>
      <c r="Z6" s="38">
        <f>'Additional ACP Sites'!AH4</f>
        <v>0</v>
      </c>
      <c r="AA6" s="38">
        <f>'Additional ACP Sites'!AI4</f>
        <v>0</v>
      </c>
      <c r="AB6" s="38">
        <f>'Additional ACP Sites'!AJ4</f>
        <v>0</v>
      </c>
      <c r="AC6" s="38">
        <f>'Additional ACP Sites'!AK4</f>
        <v>0</v>
      </c>
      <c r="AD6" s="44">
        <f>'Additional ACP Sites'!AL4</f>
        <v>81</v>
      </c>
      <c r="AE6" s="49">
        <f>'Additional ACP Sites'!AM4</f>
        <v>81</v>
      </c>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s="23" customFormat="1" ht="30" x14ac:dyDescent="0.25">
      <c r="A7" s="8" t="s">
        <v>3626</v>
      </c>
      <c r="B7" s="38">
        <f>'Local Plan review Allocations'!I4</f>
        <v>111</v>
      </c>
      <c r="C7" s="38">
        <f>'Local Plan review Allocations'!J4</f>
        <v>0</v>
      </c>
      <c r="D7" s="38">
        <f>'Local Plan review Allocations'!K4</f>
        <v>111</v>
      </c>
      <c r="E7" s="38">
        <f>'Local Plan review Allocations'!L4</f>
        <v>0</v>
      </c>
      <c r="F7" s="38">
        <f>'Local Plan review Allocations'!M4</f>
        <v>0</v>
      </c>
      <c r="G7" s="38">
        <f>'Local Plan review Allocations'!N4</f>
        <v>0</v>
      </c>
      <c r="H7" s="38">
        <f>'Local Plan review Allocations'!O4</f>
        <v>0</v>
      </c>
      <c r="I7" s="38">
        <f>'Local Plan review Allocations'!P4</f>
        <v>0</v>
      </c>
      <c r="J7" s="38">
        <f>'Local Plan review Allocations'!Q4</f>
        <v>0</v>
      </c>
      <c r="K7" s="38">
        <f>'Local Plan review Allocations'!R4</f>
        <v>0</v>
      </c>
      <c r="L7" s="38">
        <f>'Local Plan review Allocations'!S4</f>
        <v>0</v>
      </c>
      <c r="M7" s="42">
        <f>'Local Plan review Allocations'!U4</f>
        <v>0</v>
      </c>
      <c r="N7" s="44">
        <f>'Local Plan review Allocations'!V4</f>
        <v>0</v>
      </c>
      <c r="O7" s="44">
        <f>'Local Plan review Allocations'!W4</f>
        <v>0</v>
      </c>
      <c r="P7" s="44">
        <f>'Local Plan review Allocations'!X4</f>
        <v>0</v>
      </c>
      <c r="Q7" s="44">
        <f>'Local Plan review Allocations'!Y4</f>
        <v>0</v>
      </c>
      <c r="R7" s="44">
        <f>'Local Plan review Allocations'!Z4</f>
        <v>0</v>
      </c>
      <c r="S7" s="38">
        <f>'Local Plan review Allocations'!AA4</f>
        <v>11</v>
      </c>
      <c r="T7" s="38">
        <f>'Local Plan review Allocations'!AB4</f>
        <v>35</v>
      </c>
      <c r="U7" s="38">
        <f>'Local Plan review Allocations'!AC4</f>
        <v>35</v>
      </c>
      <c r="V7" s="38">
        <f>'Local Plan review Allocations'!AD4</f>
        <v>20</v>
      </c>
      <c r="W7" s="38">
        <f>'Local Plan review Allocations'!AE4</f>
        <v>10</v>
      </c>
      <c r="X7" s="38">
        <f>'Local Plan review Allocations'!AF4</f>
        <v>0</v>
      </c>
      <c r="Y7" s="38">
        <f>'Local Plan review Allocations'!AG4</f>
        <v>0</v>
      </c>
      <c r="Z7" s="38">
        <f>'Local Plan review Allocations'!AH4</f>
        <v>0</v>
      </c>
      <c r="AA7" s="38">
        <f>'Local Plan review Allocations'!AI4</f>
        <v>0</v>
      </c>
      <c r="AB7" s="38">
        <f>'Local Plan review Allocations'!AJ4</f>
        <v>0</v>
      </c>
      <c r="AC7" s="38">
        <f>'Local Plan review Allocations'!AK4</f>
        <v>0</v>
      </c>
      <c r="AD7" s="44">
        <f>'Local Plan review Allocations'!AL4</f>
        <v>111</v>
      </c>
      <c r="AE7" s="49">
        <f>'Local Plan review Allocations'!AM4</f>
        <v>111</v>
      </c>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row>
    <row r="8" spans="1:62" ht="30" x14ac:dyDescent="0.25">
      <c r="A8" s="8" t="s">
        <v>3340</v>
      </c>
      <c r="B8" s="38">
        <f>'Neighbourhood Plan Allocations'!I4</f>
        <v>79</v>
      </c>
      <c r="C8" s="38">
        <f>'Neighbourhood Plan Allocations'!J4</f>
        <v>0</v>
      </c>
      <c r="D8" s="38">
        <f>'Neighbourhood Plan Allocations'!K4</f>
        <v>79</v>
      </c>
      <c r="E8" s="38">
        <f>'Neighbourhood Plan Allocations'!L4</f>
        <v>0</v>
      </c>
      <c r="F8" s="38">
        <f>'Neighbourhood Plan Allocations'!M4</f>
        <v>0</v>
      </c>
      <c r="G8" s="38">
        <f>'Neighbourhood Plan Allocations'!N4</f>
        <v>0</v>
      </c>
      <c r="H8" s="38">
        <f>'Neighbourhood Plan Allocations'!O4</f>
        <v>0</v>
      </c>
      <c r="I8" s="38">
        <f>'Neighbourhood Plan Allocations'!P4</f>
        <v>0</v>
      </c>
      <c r="J8" s="38">
        <f>'Neighbourhood Plan Allocations'!Q4</f>
        <v>0</v>
      </c>
      <c r="K8" s="38">
        <f>'Neighbourhood Plan Allocations'!R4</f>
        <v>0</v>
      </c>
      <c r="L8" s="38">
        <f>'Neighbourhood Plan Allocations'!S4</f>
        <v>0</v>
      </c>
      <c r="M8" s="42">
        <f>'Neighbourhood Plan Allocations'!U4</f>
        <v>0</v>
      </c>
      <c r="N8" s="44">
        <f>'Neighbourhood Plan Allocations'!V4</f>
        <v>0</v>
      </c>
      <c r="O8" s="44">
        <f>'Neighbourhood Plan Allocations'!W4</f>
        <v>0</v>
      </c>
      <c r="P8" s="44">
        <f>'Neighbourhood Plan Allocations'!X4</f>
        <v>0</v>
      </c>
      <c r="Q8" s="44">
        <f>'Neighbourhood Plan Allocations'!Y4</f>
        <v>0</v>
      </c>
      <c r="R8" s="44">
        <f>'Neighbourhood Plan Allocations'!Z4</f>
        <v>0</v>
      </c>
      <c r="S8" s="38">
        <f>'Neighbourhood Plan Allocations'!AA4</f>
        <v>15</v>
      </c>
      <c r="T8" s="38">
        <f>'Neighbourhood Plan Allocations'!AB4</f>
        <v>25</v>
      </c>
      <c r="U8" s="38">
        <f>'Neighbourhood Plan Allocations'!AC4</f>
        <v>20</v>
      </c>
      <c r="V8" s="38">
        <f>'Neighbourhood Plan Allocations'!AD4</f>
        <v>10</v>
      </c>
      <c r="W8" s="38">
        <f>'Neighbourhood Plan Allocations'!AE4</f>
        <v>9</v>
      </c>
      <c r="X8" s="38">
        <f>'Neighbourhood Plan Allocations'!AF4</f>
        <v>0</v>
      </c>
      <c r="Y8" s="38">
        <f>'Neighbourhood Plan Allocations'!AG4</f>
        <v>0</v>
      </c>
      <c r="Z8" s="38">
        <f>'Neighbourhood Plan Allocations'!AH4</f>
        <v>0</v>
      </c>
      <c r="AA8" s="38">
        <f>'Neighbourhood Plan Allocations'!AI4</f>
        <v>0</v>
      </c>
      <c r="AB8" s="38">
        <f>'Neighbourhood Plan Allocations'!AJ4</f>
        <v>0</v>
      </c>
      <c r="AC8" s="38">
        <f>'Neighbourhood Plan Allocations'!AK4</f>
        <v>0</v>
      </c>
      <c r="AD8" s="44">
        <f>'Neighbourhood Plan Allocations'!AL4</f>
        <v>0</v>
      </c>
      <c r="AE8" s="49">
        <f>'Neighbourhood Plan Allocations'!AM4</f>
        <v>79</v>
      </c>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row>
    <row r="9" spans="1:62" x14ac:dyDescent="0.25">
      <c r="A9" s="8" t="s">
        <v>3341</v>
      </c>
      <c r="B9" s="39"/>
      <c r="C9" s="39"/>
      <c r="D9" s="39"/>
      <c r="E9" s="39"/>
      <c r="F9" s="39"/>
      <c r="G9" s="39"/>
      <c r="H9" s="39"/>
      <c r="I9" s="39"/>
      <c r="J9" s="39"/>
      <c r="K9" s="39"/>
      <c r="L9" s="39"/>
      <c r="M9" s="42"/>
      <c r="N9" s="44">
        <v>0</v>
      </c>
      <c r="O9" s="44">
        <v>0</v>
      </c>
      <c r="P9" s="44">
        <v>0</v>
      </c>
      <c r="Q9" s="44">
        <v>311</v>
      </c>
      <c r="R9" s="44">
        <v>311</v>
      </c>
      <c r="S9" s="38">
        <v>311</v>
      </c>
      <c r="T9" s="38">
        <v>311</v>
      </c>
      <c r="U9" s="38">
        <v>311</v>
      </c>
      <c r="V9" s="38">
        <v>311</v>
      </c>
      <c r="W9" s="38">
        <v>311</v>
      </c>
      <c r="X9" s="38">
        <v>311</v>
      </c>
      <c r="Y9" s="38">
        <v>311</v>
      </c>
      <c r="Z9" s="38">
        <v>311</v>
      </c>
      <c r="AA9" s="38">
        <v>311</v>
      </c>
      <c r="AB9" s="38">
        <v>311</v>
      </c>
      <c r="AC9" s="38">
        <v>311</v>
      </c>
      <c r="AD9" s="47">
        <v>622</v>
      </c>
      <c r="AE9" s="50">
        <v>4043</v>
      </c>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row>
    <row r="10" spans="1:62" x14ac:dyDescent="0.25">
      <c r="A10" s="8" t="s">
        <v>3342</v>
      </c>
      <c r="B10" s="41">
        <f>SUM(B2:B9)</f>
        <v>6655</v>
      </c>
      <c r="C10" s="41">
        <f t="shared" ref="C10:AE10" si="0">SUM(C2:C9)</f>
        <v>81</v>
      </c>
      <c r="D10" s="41">
        <f t="shared" si="0"/>
        <v>6541</v>
      </c>
      <c r="E10" s="41">
        <f t="shared" si="0"/>
        <v>1129</v>
      </c>
      <c r="F10" s="41">
        <f t="shared" si="0"/>
        <v>1109</v>
      </c>
      <c r="G10" s="41">
        <f t="shared" si="0"/>
        <v>605</v>
      </c>
      <c r="H10" s="41">
        <f t="shared" si="0"/>
        <v>591</v>
      </c>
      <c r="I10" s="41">
        <f t="shared" si="0"/>
        <v>4328</v>
      </c>
      <c r="J10" s="41">
        <f t="shared" si="0"/>
        <v>4272</v>
      </c>
      <c r="K10" s="41">
        <f t="shared" si="0"/>
        <v>908</v>
      </c>
      <c r="L10" s="41">
        <f t="shared" si="0"/>
        <v>3957</v>
      </c>
      <c r="M10" s="43">
        <f t="shared" si="0"/>
        <v>591</v>
      </c>
      <c r="N10" s="45">
        <f t="shared" si="0"/>
        <v>757</v>
      </c>
      <c r="O10" s="45">
        <f t="shared" si="0"/>
        <v>935</v>
      </c>
      <c r="P10" s="45">
        <f t="shared" si="0"/>
        <v>881</v>
      </c>
      <c r="Q10" s="45">
        <f t="shared" si="0"/>
        <v>1141</v>
      </c>
      <c r="R10" s="45">
        <f t="shared" si="0"/>
        <v>1029</v>
      </c>
      <c r="S10" s="41">
        <f t="shared" si="0"/>
        <v>978</v>
      </c>
      <c r="T10" s="41">
        <f t="shared" si="0"/>
        <v>1220</v>
      </c>
      <c r="U10" s="41">
        <f t="shared" si="0"/>
        <v>1137</v>
      </c>
      <c r="V10" s="41">
        <f t="shared" si="0"/>
        <v>1046</v>
      </c>
      <c r="W10" s="41">
        <f t="shared" si="0"/>
        <v>952</v>
      </c>
      <c r="X10" s="41">
        <f t="shared" si="0"/>
        <v>811</v>
      </c>
      <c r="Y10" s="41">
        <f t="shared" si="0"/>
        <v>791</v>
      </c>
      <c r="Z10" s="41">
        <f t="shared" si="0"/>
        <v>746</v>
      </c>
      <c r="AA10" s="41">
        <f t="shared" si="0"/>
        <v>721</v>
      </c>
      <c r="AB10" s="41">
        <f t="shared" si="0"/>
        <v>626</v>
      </c>
      <c r="AC10" s="41">
        <f t="shared" si="0"/>
        <v>541</v>
      </c>
      <c r="AD10" s="45">
        <f t="shared" si="0"/>
        <v>4846</v>
      </c>
      <c r="AE10" s="51">
        <f t="shared" si="0"/>
        <v>14298</v>
      </c>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row>
    <row r="11" spans="1:62" ht="18.75" x14ac:dyDescent="0.3">
      <c r="B11" s="39"/>
      <c r="C11" s="39"/>
      <c r="D11" s="39"/>
      <c r="E11" s="39"/>
      <c r="F11" s="39"/>
      <c r="G11" s="40"/>
      <c r="H11" s="39"/>
      <c r="I11" s="39"/>
      <c r="J11" s="39"/>
      <c r="K11" s="39"/>
      <c r="L11" s="39"/>
      <c r="M11" s="39"/>
      <c r="N11" s="39"/>
      <c r="O11" s="39"/>
      <c r="P11" s="39"/>
      <c r="Q11" s="39"/>
      <c r="R11" s="39"/>
      <c r="S11" s="39"/>
      <c r="T11" s="39"/>
      <c r="U11" s="39"/>
      <c r="V11" s="39"/>
      <c r="W11" s="39"/>
      <c r="X11" s="39"/>
      <c r="Y11" s="39"/>
      <c r="Z11" s="39"/>
      <c r="AA11" s="39"/>
      <c r="AB11" s="39"/>
      <c r="AC11" s="39"/>
      <c r="AD11" s="39"/>
      <c r="AE11" s="39"/>
    </row>
    <row r="12" spans="1:62" x14ac:dyDescent="0.25">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row>
    <row r="13" spans="1:62" x14ac:dyDescent="0.25">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row>
    <row r="14" spans="1:62" x14ac:dyDescent="0.25">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row>
  </sheetData>
  <pageMargins left="0" right="0" top="0.39370078740157483" bottom="0.39370078740157483"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3"/>
  <sheetViews>
    <sheetView workbookViewId="0">
      <pane ySplit="1" topLeftCell="A2" activePane="bottomLeft" state="frozen"/>
      <selection activeCell="M1" sqref="M1"/>
      <selection pane="bottomLeft"/>
    </sheetView>
  </sheetViews>
  <sheetFormatPr defaultRowHeight="15" x14ac:dyDescent="0.25"/>
  <cols>
    <col min="1" max="1" width="21.42578125" bestFit="1" customWidth="1"/>
    <col min="2" max="2" width="26.85546875" bestFit="1" customWidth="1"/>
    <col min="3" max="3" width="16" customWidth="1"/>
    <col min="4" max="4" width="97.85546875" hidden="1" customWidth="1"/>
    <col min="5" max="6" width="21.42578125" hidden="1" customWidth="1"/>
    <col min="7" max="8" width="4.28515625" customWidth="1"/>
    <col min="9" max="10" width="5.28515625" customWidth="1"/>
    <col min="11" max="11" width="5.28515625" style="23" customWidth="1"/>
    <col min="12" max="19" width="5.28515625" customWidth="1"/>
    <col min="20" max="20" width="14.42578125" bestFit="1" customWidth="1"/>
    <col min="21" max="35" width="3.85546875" customWidth="1"/>
    <col min="36" max="37" width="3.85546875" style="13" customWidth="1"/>
    <col min="38" max="38" width="9.5703125" style="22" customWidth="1"/>
    <col min="39" max="39" width="12.140625" customWidth="1"/>
    <col min="40" max="40" width="85.140625" customWidth="1"/>
    <col min="41" max="1024" width="12.140625" customWidth="1"/>
  </cols>
  <sheetData>
    <row r="1" spans="1:40" s="5" customFormat="1" ht="126.2" customHeight="1" x14ac:dyDescent="0.25">
      <c r="A1" s="5" t="s">
        <v>3350</v>
      </c>
      <c r="B1" s="5" t="s">
        <v>3349</v>
      </c>
      <c r="C1" s="5" t="s">
        <v>3351</v>
      </c>
      <c r="D1" s="5" t="s">
        <v>3346</v>
      </c>
      <c r="E1" s="5" t="s">
        <v>4</v>
      </c>
      <c r="F1" s="5" t="s">
        <v>3343</v>
      </c>
      <c r="G1" s="6" t="s">
        <v>6</v>
      </c>
      <c r="H1" s="6" t="s">
        <v>7</v>
      </c>
      <c r="I1" s="6" t="s">
        <v>10</v>
      </c>
      <c r="J1" s="6" t="s">
        <v>12</v>
      </c>
      <c r="K1" s="6" t="s">
        <v>3320</v>
      </c>
      <c r="L1" s="6" t="s">
        <v>18</v>
      </c>
      <c r="M1" s="6" t="s">
        <v>19</v>
      </c>
      <c r="N1" s="6" t="s">
        <v>20</v>
      </c>
      <c r="O1" s="6" t="s">
        <v>21</v>
      </c>
      <c r="P1" s="6" t="s">
        <v>22</v>
      </c>
      <c r="Q1" s="6" t="s">
        <v>23</v>
      </c>
      <c r="R1" s="6" t="s">
        <v>24</v>
      </c>
      <c r="S1" s="6" t="s">
        <v>25</v>
      </c>
      <c r="T1" s="5" t="s">
        <v>26</v>
      </c>
      <c r="U1" s="15" t="s">
        <v>3344</v>
      </c>
      <c r="V1" s="17" t="s">
        <v>3345</v>
      </c>
      <c r="W1" s="17" t="s">
        <v>3321</v>
      </c>
      <c r="X1" s="17" t="s">
        <v>3322</v>
      </c>
      <c r="Y1" s="17" t="s">
        <v>3323</v>
      </c>
      <c r="Z1" s="17" t="s">
        <v>3324</v>
      </c>
      <c r="AA1" s="7" t="s">
        <v>3325</v>
      </c>
      <c r="AB1" s="7" t="s">
        <v>3326</v>
      </c>
      <c r="AC1" s="7" t="s">
        <v>3327</v>
      </c>
      <c r="AD1" s="7" t="s">
        <v>3328</v>
      </c>
      <c r="AE1" s="7" t="s">
        <v>3329</v>
      </c>
      <c r="AF1" s="7" t="s">
        <v>3330</v>
      </c>
      <c r="AG1" s="7" t="s">
        <v>3331</v>
      </c>
      <c r="AH1" s="7" t="s">
        <v>3332</v>
      </c>
      <c r="AI1" s="7" t="s">
        <v>3333</v>
      </c>
      <c r="AJ1" s="7" t="s">
        <v>3395</v>
      </c>
      <c r="AK1" s="7" t="s">
        <v>3396</v>
      </c>
      <c r="AL1" s="8" t="s">
        <v>3479</v>
      </c>
      <c r="AM1" s="8" t="s">
        <v>3334</v>
      </c>
      <c r="AN1" s="5" t="s">
        <v>3353</v>
      </c>
    </row>
    <row r="2" spans="1:40" ht="90" x14ac:dyDescent="0.25">
      <c r="A2" t="s">
        <v>1197</v>
      </c>
      <c r="B2" t="s">
        <v>3359</v>
      </c>
      <c r="C2" t="s">
        <v>1246</v>
      </c>
      <c r="D2" t="s">
        <v>1247</v>
      </c>
      <c r="E2" t="s">
        <v>1248</v>
      </c>
      <c r="F2" t="s">
        <v>31</v>
      </c>
      <c r="G2" t="s">
        <v>32</v>
      </c>
      <c r="H2" t="s">
        <v>32</v>
      </c>
      <c r="I2">
        <v>130</v>
      </c>
      <c r="J2">
        <v>0</v>
      </c>
      <c r="K2" s="23">
        <f>I2-J2</f>
        <v>130</v>
      </c>
      <c r="L2">
        <v>129</v>
      </c>
      <c r="M2">
        <v>129</v>
      </c>
      <c r="N2">
        <v>53</v>
      </c>
      <c r="O2">
        <v>53</v>
      </c>
      <c r="P2">
        <v>1</v>
      </c>
      <c r="Q2">
        <v>1</v>
      </c>
      <c r="R2">
        <v>1</v>
      </c>
      <c r="S2">
        <v>0</v>
      </c>
      <c r="T2" t="s">
        <v>39</v>
      </c>
      <c r="U2" s="16">
        <v>53</v>
      </c>
      <c r="V2" s="18">
        <v>1</v>
      </c>
      <c r="W2" s="18"/>
      <c r="X2" s="18"/>
      <c r="Y2" s="18"/>
      <c r="Z2" s="18"/>
      <c r="AL2" s="22">
        <f>SUM(V2:Z2)</f>
        <v>1</v>
      </c>
      <c r="AM2">
        <v>1</v>
      </c>
      <c r="AN2" s="2" t="s">
        <v>3352</v>
      </c>
    </row>
    <row r="3" spans="1:40" s="12" customFormat="1" x14ac:dyDescent="0.25">
      <c r="A3" s="19" t="s">
        <v>1197</v>
      </c>
      <c r="B3" s="12" t="s">
        <v>3360</v>
      </c>
      <c r="K3" s="23"/>
      <c r="U3" s="16"/>
      <c r="V3" s="18"/>
      <c r="W3" s="18"/>
      <c r="X3" s="18"/>
      <c r="Y3" s="18"/>
      <c r="Z3" s="18"/>
      <c r="AJ3" s="13"/>
      <c r="AK3" s="13"/>
      <c r="AL3" s="22">
        <f t="shared" ref="AL3:AL67" si="0">SUM(V3:Z3)</f>
        <v>0</v>
      </c>
      <c r="AM3" s="12">
        <v>0</v>
      </c>
      <c r="AN3" s="2" t="s">
        <v>3354</v>
      </c>
    </row>
    <row r="4" spans="1:40" s="12" customFormat="1" ht="137.25" customHeight="1" x14ac:dyDescent="0.25">
      <c r="A4" s="19" t="s">
        <v>1197</v>
      </c>
      <c r="B4" s="12" t="s">
        <v>3361</v>
      </c>
      <c r="K4" s="23"/>
      <c r="U4" s="16"/>
      <c r="V4" s="18"/>
      <c r="W4" s="18"/>
      <c r="X4" s="18">
        <v>80</v>
      </c>
      <c r="Y4" s="18">
        <v>120</v>
      </c>
      <c r="Z4" s="18">
        <v>120</v>
      </c>
      <c r="AA4" s="19">
        <v>65</v>
      </c>
      <c r="AB4" s="19"/>
      <c r="AC4" s="19"/>
      <c r="AD4" s="19"/>
      <c r="AJ4" s="13"/>
      <c r="AK4" s="13"/>
      <c r="AL4" s="22">
        <v>320</v>
      </c>
      <c r="AM4" s="12">
        <v>385</v>
      </c>
      <c r="AN4" s="2" t="s">
        <v>3655</v>
      </c>
    </row>
    <row r="5" spans="1:40" s="23" customFormat="1" ht="75" x14ac:dyDescent="0.25">
      <c r="A5" s="23" t="s">
        <v>1197</v>
      </c>
      <c r="B5" s="23" t="s">
        <v>3362</v>
      </c>
      <c r="C5" s="2" t="s">
        <v>3689</v>
      </c>
      <c r="G5" s="23" t="s">
        <v>32</v>
      </c>
      <c r="H5" s="23" t="s">
        <v>32</v>
      </c>
      <c r="I5" s="23">
        <v>225</v>
      </c>
      <c r="J5" s="23">
        <v>0</v>
      </c>
      <c r="K5" s="23">
        <v>225</v>
      </c>
      <c r="L5" s="23">
        <v>95</v>
      </c>
      <c r="M5" s="23">
        <v>95</v>
      </c>
      <c r="N5" s="23">
        <v>64</v>
      </c>
      <c r="O5" s="23">
        <v>64</v>
      </c>
      <c r="P5" s="23">
        <v>130</v>
      </c>
      <c r="Q5" s="23">
        <v>130</v>
      </c>
      <c r="R5" s="23">
        <v>48</v>
      </c>
      <c r="S5" s="23">
        <v>82</v>
      </c>
      <c r="T5" s="23" t="s">
        <v>39</v>
      </c>
      <c r="U5" s="16">
        <v>64</v>
      </c>
      <c r="V5" s="18">
        <v>40</v>
      </c>
      <c r="W5" s="18"/>
      <c r="X5" s="18">
        <v>45</v>
      </c>
      <c r="Y5" s="18">
        <v>45</v>
      </c>
      <c r="Z5" s="18"/>
      <c r="AL5" s="23">
        <v>130</v>
      </c>
      <c r="AM5" s="23">
        <v>130</v>
      </c>
      <c r="AN5" s="14" t="s">
        <v>3355</v>
      </c>
    </row>
    <row r="6" spans="1:40" s="12" customFormat="1" ht="120" customHeight="1" x14ac:dyDescent="0.25">
      <c r="A6" s="19" t="s">
        <v>1197</v>
      </c>
      <c r="B6" s="12" t="s">
        <v>3363</v>
      </c>
      <c r="K6" s="23"/>
      <c r="U6" s="16"/>
      <c r="V6" s="18"/>
      <c r="W6" s="18"/>
      <c r="X6" s="18"/>
      <c r="Y6" s="18"/>
      <c r="Z6" s="18"/>
      <c r="AC6" s="12">
        <v>50</v>
      </c>
      <c r="AD6" s="12">
        <v>50</v>
      </c>
      <c r="AE6" s="12">
        <v>50</v>
      </c>
      <c r="AJ6" s="13"/>
      <c r="AK6" s="13"/>
      <c r="AL6" s="22">
        <f t="shared" si="0"/>
        <v>0</v>
      </c>
      <c r="AM6" s="12">
        <v>150</v>
      </c>
      <c r="AN6" s="2" t="s">
        <v>3691</v>
      </c>
    </row>
    <row r="7" spans="1:40" s="12" customFormat="1" ht="78" customHeight="1" x14ac:dyDescent="0.25">
      <c r="A7" s="19" t="s">
        <v>1197</v>
      </c>
      <c r="B7" s="12" t="s">
        <v>3364</v>
      </c>
      <c r="K7" s="23"/>
      <c r="U7" s="16"/>
      <c r="V7" s="18">
        <v>20</v>
      </c>
      <c r="W7" s="18">
        <v>58</v>
      </c>
      <c r="X7" s="18"/>
      <c r="Y7" s="18"/>
      <c r="Z7" s="18"/>
      <c r="AJ7" s="13"/>
      <c r="AK7" s="13"/>
      <c r="AL7" s="22">
        <f t="shared" si="0"/>
        <v>78</v>
      </c>
      <c r="AM7" s="12">
        <v>78</v>
      </c>
      <c r="AN7" s="2" t="s">
        <v>3690</v>
      </c>
    </row>
    <row r="8" spans="1:40" s="12" customFormat="1" x14ac:dyDescent="0.25">
      <c r="A8" s="19" t="s">
        <v>1197</v>
      </c>
      <c r="B8" s="12" t="s">
        <v>3365</v>
      </c>
      <c r="K8" s="23"/>
      <c r="U8" s="16"/>
      <c r="V8" s="18"/>
      <c r="W8" s="18"/>
      <c r="X8" s="18"/>
      <c r="Y8" s="18"/>
      <c r="Z8" s="18"/>
      <c r="AJ8" s="13"/>
      <c r="AK8" s="13"/>
      <c r="AL8" s="22">
        <f t="shared" si="0"/>
        <v>0</v>
      </c>
      <c r="AM8" s="12">
        <v>0</v>
      </c>
      <c r="AN8" s="2" t="s">
        <v>3354</v>
      </c>
    </row>
    <row r="9" spans="1:40" s="12" customFormat="1" x14ac:dyDescent="0.25">
      <c r="A9" s="19" t="s">
        <v>1197</v>
      </c>
      <c r="B9" s="12" t="s">
        <v>3366</v>
      </c>
      <c r="K9" s="23"/>
      <c r="U9" s="16"/>
      <c r="V9" s="18"/>
      <c r="W9" s="18"/>
      <c r="X9" s="18"/>
      <c r="Y9" s="18"/>
      <c r="Z9" s="18"/>
      <c r="AJ9" s="13"/>
      <c r="AK9" s="13"/>
      <c r="AL9" s="22">
        <f t="shared" si="0"/>
        <v>0</v>
      </c>
      <c r="AM9" s="12">
        <v>0</v>
      </c>
      <c r="AN9" s="2" t="s">
        <v>3354</v>
      </c>
    </row>
    <row r="10" spans="1:40" ht="30" x14ac:dyDescent="0.25">
      <c r="A10" t="s">
        <v>1197</v>
      </c>
      <c r="B10" t="s">
        <v>3367</v>
      </c>
      <c r="C10" t="s">
        <v>1242</v>
      </c>
      <c r="D10" t="s">
        <v>1243</v>
      </c>
      <c r="E10" t="s">
        <v>1244</v>
      </c>
      <c r="F10" t="s">
        <v>31</v>
      </c>
      <c r="G10" t="s">
        <v>32</v>
      </c>
      <c r="H10" t="s">
        <v>32</v>
      </c>
      <c r="I10">
        <v>44</v>
      </c>
      <c r="J10">
        <v>0</v>
      </c>
      <c r="K10" s="23">
        <f t="shared" ref="K10:K64" si="1">I10-J10</f>
        <v>44</v>
      </c>
      <c r="L10">
        <v>0</v>
      </c>
      <c r="M10">
        <v>0</v>
      </c>
      <c r="N10">
        <v>0</v>
      </c>
      <c r="O10">
        <v>0</v>
      </c>
      <c r="P10">
        <v>0</v>
      </c>
      <c r="Q10">
        <v>0</v>
      </c>
      <c r="R10">
        <v>0</v>
      </c>
      <c r="S10">
        <v>0</v>
      </c>
      <c r="T10" t="s">
        <v>33</v>
      </c>
      <c r="U10" s="16"/>
      <c r="V10" s="18"/>
      <c r="W10" s="18"/>
      <c r="X10" s="18"/>
      <c r="Y10" s="18"/>
      <c r="Z10" s="18"/>
      <c r="AA10">
        <v>11</v>
      </c>
      <c r="AB10">
        <v>11</v>
      </c>
      <c r="AC10">
        <v>11</v>
      </c>
      <c r="AD10">
        <v>11</v>
      </c>
      <c r="AL10" s="22">
        <f t="shared" si="0"/>
        <v>0</v>
      </c>
      <c r="AM10">
        <v>44</v>
      </c>
      <c r="AN10" s="2" t="s">
        <v>3376</v>
      </c>
    </row>
    <row r="11" spans="1:40" s="12" customFormat="1" x14ac:dyDescent="0.25">
      <c r="A11" s="12" t="s">
        <v>1197</v>
      </c>
      <c r="B11" s="12" t="s">
        <v>3368</v>
      </c>
      <c r="K11" s="23"/>
      <c r="U11" s="16"/>
      <c r="V11" s="18"/>
      <c r="W11" s="18"/>
      <c r="X11" s="18"/>
      <c r="Y11" s="18"/>
      <c r="Z11" s="18"/>
      <c r="AB11" s="12">
        <v>40</v>
      </c>
      <c r="AC11" s="12">
        <v>40</v>
      </c>
      <c r="AD11" s="12">
        <v>40</v>
      </c>
      <c r="AJ11" s="13"/>
      <c r="AK11" s="13"/>
      <c r="AL11" s="22">
        <f t="shared" si="0"/>
        <v>0</v>
      </c>
      <c r="AM11" s="12">
        <v>120</v>
      </c>
      <c r="AN11" s="2" t="s">
        <v>3377</v>
      </c>
    </row>
    <row r="12" spans="1:40" ht="75" x14ac:dyDescent="0.25">
      <c r="A12" t="s">
        <v>2140</v>
      </c>
      <c r="B12" t="s">
        <v>3369</v>
      </c>
      <c r="C12" t="s">
        <v>2151</v>
      </c>
      <c r="D12" t="s">
        <v>2152</v>
      </c>
      <c r="E12" t="s">
        <v>2153</v>
      </c>
      <c r="F12" t="s">
        <v>31</v>
      </c>
      <c r="G12" t="s">
        <v>32</v>
      </c>
      <c r="H12" t="s">
        <v>32</v>
      </c>
      <c r="I12">
        <v>125</v>
      </c>
      <c r="J12">
        <v>0</v>
      </c>
      <c r="K12" s="23">
        <f t="shared" si="1"/>
        <v>125</v>
      </c>
      <c r="L12">
        <v>0</v>
      </c>
      <c r="M12">
        <v>0</v>
      </c>
      <c r="N12">
        <v>0</v>
      </c>
      <c r="O12">
        <v>0</v>
      </c>
      <c r="P12">
        <v>125</v>
      </c>
      <c r="Q12">
        <v>125</v>
      </c>
      <c r="R12">
        <v>0</v>
      </c>
      <c r="S12">
        <v>125</v>
      </c>
      <c r="T12" t="s">
        <v>33</v>
      </c>
      <c r="U12" s="16"/>
      <c r="V12" s="18"/>
      <c r="W12" s="18"/>
      <c r="X12" s="18"/>
      <c r="Y12" s="18"/>
      <c r="Z12" s="18"/>
      <c r="AE12">
        <v>25</v>
      </c>
      <c r="AF12">
        <v>35</v>
      </c>
      <c r="AG12">
        <v>35</v>
      </c>
      <c r="AH12">
        <v>30</v>
      </c>
      <c r="AL12" s="22">
        <f t="shared" si="0"/>
        <v>0</v>
      </c>
      <c r="AM12">
        <v>125</v>
      </c>
      <c r="AN12" s="14" t="s">
        <v>3356</v>
      </c>
    </row>
    <row r="13" spans="1:40" ht="60" x14ac:dyDescent="0.25">
      <c r="A13" s="19" t="s">
        <v>2140</v>
      </c>
      <c r="B13" s="13" t="s">
        <v>3369</v>
      </c>
      <c r="C13" t="s">
        <v>2154</v>
      </c>
      <c r="D13" s="2" t="s">
        <v>2155</v>
      </c>
      <c r="E13" t="s">
        <v>2156</v>
      </c>
      <c r="F13" t="s">
        <v>31</v>
      </c>
      <c r="G13" t="s">
        <v>32</v>
      </c>
      <c r="H13" t="s">
        <v>32</v>
      </c>
      <c r="I13">
        <v>450</v>
      </c>
      <c r="J13">
        <v>0</v>
      </c>
      <c r="K13" s="23">
        <f t="shared" si="1"/>
        <v>450</v>
      </c>
      <c r="L13">
        <v>0</v>
      </c>
      <c r="M13">
        <v>0</v>
      </c>
      <c r="N13">
        <v>0</v>
      </c>
      <c r="O13">
        <v>0</v>
      </c>
      <c r="P13">
        <v>450</v>
      </c>
      <c r="Q13">
        <v>450</v>
      </c>
      <c r="R13">
        <v>0</v>
      </c>
      <c r="S13">
        <v>450</v>
      </c>
      <c r="T13" t="s">
        <v>33</v>
      </c>
      <c r="U13" s="16"/>
      <c r="V13" s="18"/>
      <c r="W13" s="18"/>
      <c r="X13" s="18">
        <v>25</v>
      </c>
      <c r="Y13" s="18">
        <v>50</v>
      </c>
      <c r="Z13" s="18">
        <v>50</v>
      </c>
      <c r="AA13">
        <v>50</v>
      </c>
      <c r="AB13">
        <v>50</v>
      </c>
      <c r="AC13">
        <v>50</v>
      </c>
      <c r="AD13">
        <v>50</v>
      </c>
      <c r="AE13">
        <v>50</v>
      </c>
      <c r="AF13">
        <v>50</v>
      </c>
      <c r="AG13">
        <v>25</v>
      </c>
      <c r="AL13" s="22">
        <f t="shared" si="0"/>
        <v>125</v>
      </c>
      <c r="AM13">
        <v>450</v>
      </c>
      <c r="AN13" s="2" t="s">
        <v>3378</v>
      </c>
    </row>
    <row r="14" spans="1:40" ht="45" x14ac:dyDescent="0.25">
      <c r="A14" t="s">
        <v>2140</v>
      </c>
      <c r="B14" t="s">
        <v>3370</v>
      </c>
      <c r="C14" t="s">
        <v>2158</v>
      </c>
      <c r="D14" t="s">
        <v>2159</v>
      </c>
      <c r="E14" t="s">
        <v>2160</v>
      </c>
      <c r="F14" t="s">
        <v>31</v>
      </c>
      <c r="G14" t="s">
        <v>32</v>
      </c>
      <c r="H14" t="s">
        <v>32</v>
      </c>
      <c r="I14">
        <v>55</v>
      </c>
      <c r="J14">
        <v>0</v>
      </c>
      <c r="K14" s="23">
        <f t="shared" si="1"/>
        <v>55</v>
      </c>
      <c r="L14">
        <v>0</v>
      </c>
      <c r="M14">
        <v>0</v>
      </c>
      <c r="N14">
        <v>0</v>
      </c>
      <c r="O14">
        <v>0</v>
      </c>
      <c r="P14">
        <v>55</v>
      </c>
      <c r="Q14">
        <v>55</v>
      </c>
      <c r="R14">
        <v>0</v>
      </c>
      <c r="S14">
        <v>55</v>
      </c>
      <c r="T14" t="s">
        <v>33</v>
      </c>
      <c r="U14" s="16"/>
      <c r="V14" s="18"/>
      <c r="W14" s="18">
        <v>15</v>
      </c>
      <c r="X14" s="18">
        <v>20</v>
      </c>
      <c r="Y14" s="18">
        <v>20</v>
      </c>
      <c r="Z14" s="18"/>
      <c r="AL14" s="22">
        <f t="shared" si="0"/>
        <v>55</v>
      </c>
      <c r="AM14">
        <v>55</v>
      </c>
      <c r="AN14" s="2" t="s">
        <v>3379</v>
      </c>
    </row>
    <row r="15" spans="1:40" s="12" customFormat="1" ht="165" x14ac:dyDescent="0.25">
      <c r="A15" s="19" t="s">
        <v>2140</v>
      </c>
      <c r="B15" s="13" t="s">
        <v>3370</v>
      </c>
      <c r="K15" s="23"/>
      <c r="U15" s="16"/>
      <c r="V15" s="18"/>
      <c r="W15" s="18"/>
      <c r="X15" s="18"/>
      <c r="Y15" s="18"/>
      <c r="Z15" s="18"/>
      <c r="AA15" s="12">
        <v>40</v>
      </c>
      <c r="AB15" s="12">
        <v>70</v>
      </c>
      <c r="AC15" s="12">
        <v>70</v>
      </c>
      <c r="AD15" s="12">
        <v>70</v>
      </c>
      <c r="AE15" s="12">
        <v>70</v>
      </c>
      <c r="AF15" s="12">
        <v>70</v>
      </c>
      <c r="AG15" s="12">
        <v>70</v>
      </c>
      <c r="AH15" s="12">
        <v>70</v>
      </c>
      <c r="AI15" s="12">
        <v>70</v>
      </c>
      <c r="AJ15" s="13"/>
      <c r="AK15" s="13"/>
      <c r="AL15" s="22">
        <f t="shared" si="0"/>
        <v>0</v>
      </c>
      <c r="AM15" s="12">
        <v>600</v>
      </c>
      <c r="AN15" s="2" t="s">
        <v>3357</v>
      </c>
    </row>
    <row r="16" spans="1:40" s="12" customFormat="1" ht="270" x14ac:dyDescent="0.25">
      <c r="A16" s="19" t="s">
        <v>3199</v>
      </c>
      <c r="B16" s="2" t="s">
        <v>3687</v>
      </c>
      <c r="K16" s="23"/>
      <c r="U16" s="16"/>
      <c r="V16" s="18"/>
      <c r="W16" s="18"/>
      <c r="X16" s="18"/>
      <c r="Y16" s="18"/>
      <c r="Z16" s="18">
        <v>50</v>
      </c>
      <c r="AA16" s="23">
        <v>50</v>
      </c>
      <c r="AB16" s="23">
        <v>120</v>
      </c>
      <c r="AC16" s="12">
        <v>120</v>
      </c>
      <c r="AD16" s="12">
        <v>120</v>
      </c>
      <c r="AE16" s="12">
        <v>120</v>
      </c>
      <c r="AF16" s="12">
        <v>120</v>
      </c>
      <c r="AG16" s="12">
        <v>140</v>
      </c>
      <c r="AH16" s="12">
        <v>140</v>
      </c>
      <c r="AI16" s="12">
        <v>140</v>
      </c>
      <c r="AJ16" s="12">
        <v>140</v>
      </c>
      <c r="AK16" s="12">
        <v>140</v>
      </c>
      <c r="AL16" s="22">
        <v>50</v>
      </c>
      <c r="AM16" s="12">
        <v>1400</v>
      </c>
      <c r="AN16" s="101" t="s">
        <v>3688</v>
      </c>
    </row>
    <row r="17" spans="1:40" s="12" customFormat="1" ht="270" x14ac:dyDescent="0.25">
      <c r="A17" s="19" t="s">
        <v>3199</v>
      </c>
      <c r="B17" s="2" t="s">
        <v>3371</v>
      </c>
      <c r="K17" s="23"/>
      <c r="U17" s="16"/>
      <c r="V17" s="18"/>
      <c r="W17" s="18"/>
      <c r="X17" s="18"/>
      <c r="Y17" s="18">
        <v>50</v>
      </c>
      <c r="Z17" s="18">
        <v>50</v>
      </c>
      <c r="AA17" s="19">
        <v>50</v>
      </c>
      <c r="AB17" s="19">
        <v>100</v>
      </c>
      <c r="AC17" s="19">
        <v>100</v>
      </c>
      <c r="AD17" s="12">
        <v>100</v>
      </c>
      <c r="AE17" s="12">
        <v>100</v>
      </c>
      <c r="AF17" s="12">
        <v>100</v>
      </c>
      <c r="AG17" s="12">
        <v>100</v>
      </c>
      <c r="AH17" s="12">
        <v>100</v>
      </c>
      <c r="AI17" s="12">
        <v>100</v>
      </c>
      <c r="AJ17" s="12">
        <v>100</v>
      </c>
      <c r="AK17" s="12">
        <v>50</v>
      </c>
      <c r="AL17" s="22">
        <v>100</v>
      </c>
      <c r="AM17" s="12">
        <v>1100</v>
      </c>
      <c r="AN17" s="101" t="s">
        <v>3686</v>
      </c>
    </row>
    <row r="18" spans="1:40" ht="60" x14ac:dyDescent="0.25">
      <c r="A18" t="s">
        <v>453</v>
      </c>
      <c r="B18" t="s">
        <v>3274</v>
      </c>
      <c r="C18" t="s">
        <v>3275</v>
      </c>
      <c r="D18" t="s">
        <v>3276</v>
      </c>
      <c r="E18" t="s">
        <v>3277</v>
      </c>
      <c r="F18" t="s">
        <v>31</v>
      </c>
      <c r="G18" t="s">
        <v>32</v>
      </c>
      <c r="H18" t="s">
        <v>32</v>
      </c>
      <c r="I18">
        <v>240</v>
      </c>
      <c r="J18">
        <v>0</v>
      </c>
      <c r="K18" s="23">
        <f t="shared" si="1"/>
        <v>240</v>
      </c>
      <c r="L18">
        <v>0</v>
      </c>
      <c r="M18">
        <v>0</v>
      </c>
      <c r="N18">
        <v>0</v>
      </c>
      <c r="O18">
        <v>0</v>
      </c>
      <c r="P18">
        <v>240</v>
      </c>
      <c r="Q18">
        <v>240</v>
      </c>
      <c r="R18">
        <v>0</v>
      </c>
      <c r="S18">
        <v>240</v>
      </c>
      <c r="T18" t="s">
        <v>33</v>
      </c>
      <c r="U18" s="16"/>
      <c r="V18" s="18"/>
      <c r="W18" s="18"/>
      <c r="X18" s="18"/>
      <c r="Y18" s="18"/>
      <c r="Z18" s="18"/>
      <c r="AA18" s="19">
        <v>40</v>
      </c>
      <c r="AB18">
        <v>50</v>
      </c>
      <c r="AC18">
        <v>50</v>
      </c>
      <c r="AD18">
        <v>50</v>
      </c>
      <c r="AE18">
        <v>50</v>
      </c>
      <c r="AL18" s="22">
        <f t="shared" si="0"/>
        <v>0</v>
      </c>
      <c r="AM18">
        <v>240</v>
      </c>
      <c r="AN18" s="14" t="s">
        <v>3372</v>
      </c>
    </row>
    <row r="19" spans="1:40" s="12" customFormat="1" ht="60" x14ac:dyDescent="0.25">
      <c r="A19" s="12" t="s">
        <v>453</v>
      </c>
      <c r="B19" s="12" t="s">
        <v>3274</v>
      </c>
      <c r="K19" s="23"/>
      <c r="U19" s="16"/>
      <c r="V19" s="18"/>
      <c r="W19" s="18"/>
      <c r="X19" s="18"/>
      <c r="Y19" s="18"/>
      <c r="Z19" s="18"/>
      <c r="AF19" s="12">
        <v>25</v>
      </c>
      <c r="AG19" s="12">
        <v>25</v>
      </c>
      <c r="AH19" s="12">
        <v>35</v>
      </c>
      <c r="AI19" s="12">
        <v>40</v>
      </c>
      <c r="AJ19" s="13">
        <v>25</v>
      </c>
      <c r="AK19" s="13"/>
      <c r="AL19" s="22">
        <f t="shared" si="0"/>
        <v>0</v>
      </c>
      <c r="AM19" s="12">
        <v>150</v>
      </c>
      <c r="AN19" s="14" t="s">
        <v>3372</v>
      </c>
    </row>
    <row r="20" spans="1:40" s="20" customFormat="1" ht="75" x14ac:dyDescent="0.25">
      <c r="A20" s="19" t="s">
        <v>453</v>
      </c>
      <c r="B20" s="20" t="s">
        <v>3419</v>
      </c>
      <c r="C20" s="20" t="s">
        <v>3420</v>
      </c>
      <c r="G20" s="20" t="s">
        <v>32</v>
      </c>
      <c r="H20" s="20" t="s">
        <v>32</v>
      </c>
      <c r="I20" s="20">
        <v>300</v>
      </c>
      <c r="J20" s="20">
        <v>0</v>
      </c>
      <c r="K20" s="23">
        <f t="shared" si="1"/>
        <v>300</v>
      </c>
      <c r="L20" s="20">
        <v>0</v>
      </c>
      <c r="M20" s="20">
        <v>0</v>
      </c>
      <c r="N20" s="20">
        <v>0</v>
      </c>
      <c r="O20" s="20">
        <v>0</v>
      </c>
      <c r="P20" s="20">
        <v>0</v>
      </c>
      <c r="Q20" s="20">
        <v>0</v>
      </c>
      <c r="R20" s="20">
        <v>0</v>
      </c>
      <c r="S20" s="20">
        <v>300</v>
      </c>
      <c r="T20" s="20" t="s">
        <v>33</v>
      </c>
      <c r="U20" s="16"/>
      <c r="V20" s="18"/>
      <c r="W20" s="18"/>
      <c r="X20" s="18"/>
      <c r="Y20" s="18"/>
      <c r="Z20" s="18"/>
      <c r="AA20" s="20">
        <v>25</v>
      </c>
      <c r="AB20" s="20">
        <v>50</v>
      </c>
      <c r="AC20" s="20">
        <v>50</v>
      </c>
      <c r="AD20" s="20">
        <v>50</v>
      </c>
      <c r="AE20" s="20">
        <v>50</v>
      </c>
      <c r="AF20" s="20">
        <v>50</v>
      </c>
      <c r="AG20" s="20">
        <v>25</v>
      </c>
      <c r="AL20" s="22">
        <f t="shared" si="0"/>
        <v>0</v>
      </c>
      <c r="AM20" s="20">
        <v>300</v>
      </c>
      <c r="AN20" s="21" t="s">
        <v>3421</v>
      </c>
    </row>
    <row r="21" spans="1:40" ht="45" x14ac:dyDescent="0.25">
      <c r="A21" t="s">
        <v>1085</v>
      </c>
      <c r="B21" t="s">
        <v>1098</v>
      </c>
      <c r="C21" t="s">
        <v>1099</v>
      </c>
      <c r="D21" t="s">
        <v>1100</v>
      </c>
      <c r="E21" t="s">
        <v>1101</v>
      </c>
      <c r="F21" t="s">
        <v>31</v>
      </c>
      <c r="G21" t="s">
        <v>32</v>
      </c>
      <c r="H21" t="s">
        <v>32</v>
      </c>
      <c r="I21">
        <v>120</v>
      </c>
      <c r="J21">
        <v>0</v>
      </c>
      <c r="K21" s="23">
        <f t="shared" si="1"/>
        <v>120</v>
      </c>
      <c r="L21">
        <v>0</v>
      </c>
      <c r="M21">
        <v>0</v>
      </c>
      <c r="N21">
        <v>0</v>
      </c>
      <c r="O21">
        <v>0</v>
      </c>
      <c r="P21">
        <v>120</v>
      </c>
      <c r="Q21">
        <v>120</v>
      </c>
      <c r="R21">
        <v>0</v>
      </c>
      <c r="S21">
        <v>120</v>
      </c>
      <c r="T21" t="s">
        <v>33</v>
      </c>
      <c r="U21" s="16"/>
      <c r="V21" s="18"/>
      <c r="W21" s="18">
        <v>30</v>
      </c>
      <c r="X21" s="18">
        <v>30</v>
      </c>
      <c r="Y21" s="18">
        <v>30</v>
      </c>
      <c r="Z21" s="18">
        <v>30</v>
      </c>
      <c r="AL21" s="22">
        <f t="shared" si="0"/>
        <v>120</v>
      </c>
      <c r="AM21">
        <v>120</v>
      </c>
      <c r="AN21" s="14" t="s">
        <v>3373</v>
      </c>
    </row>
    <row r="22" spans="1:40" ht="60" x14ac:dyDescent="0.25">
      <c r="A22" t="s">
        <v>1085</v>
      </c>
      <c r="B22" t="s">
        <v>1102</v>
      </c>
      <c r="C22" t="s">
        <v>1103</v>
      </c>
      <c r="D22" t="s">
        <v>1104</v>
      </c>
      <c r="E22" t="s">
        <v>1105</v>
      </c>
      <c r="F22" t="s">
        <v>31</v>
      </c>
      <c r="G22" t="s">
        <v>32</v>
      </c>
      <c r="H22" t="s">
        <v>32</v>
      </c>
      <c r="I22">
        <v>60</v>
      </c>
      <c r="J22">
        <v>0</v>
      </c>
      <c r="K22" s="23">
        <f t="shared" si="1"/>
        <v>60</v>
      </c>
      <c r="L22">
        <v>0</v>
      </c>
      <c r="M22">
        <v>0</v>
      </c>
      <c r="N22">
        <v>0</v>
      </c>
      <c r="O22">
        <v>0</v>
      </c>
      <c r="P22">
        <v>0</v>
      </c>
      <c r="Q22">
        <v>0</v>
      </c>
      <c r="R22">
        <v>0</v>
      </c>
      <c r="S22">
        <v>0</v>
      </c>
      <c r="T22" t="s">
        <v>33</v>
      </c>
      <c r="U22" s="16"/>
      <c r="V22" s="18"/>
      <c r="W22" s="18"/>
      <c r="X22" s="18"/>
      <c r="Y22" s="18"/>
      <c r="Z22" s="18"/>
      <c r="AA22">
        <v>15</v>
      </c>
      <c r="AB22">
        <v>30</v>
      </c>
      <c r="AC22">
        <v>15</v>
      </c>
      <c r="AL22" s="22">
        <f t="shared" si="0"/>
        <v>0</v>
      </c>
      <c r="AM22">
        <v>60</v>
      </c>
      <c r="AN22" s="14" t="s">
        <v>3374</v>
      </c>
    </row>
    <row r="23" spans="1:40" s="13" customFormat="1" ht="30" x14ac:dyDescent="0.25">
      <c r="A23" s="13" t="s">
        <v>1085</v>
      </c>
      <c r="B23" s="13" t="s">
        <v>3358</v>
      </c>
      <c r="C23" s="13" t="s">
        <v>1086</v>
      </c>
      <c r="D23" s="13" t="s">
        <v>1087</v>
      </c>
      <c r="E23" s="13" t="s">
        <v>1088</v>
      </c>
      <c r="F23" s="13" t="s">
        <v>31</v>
      </c>
      <c r="G23" s="13" t="s">
        <v>32</v>
      </c>
      <c r="H23" s="13" t="s">
        <v>32</v>
      </c>
      <c r="I23" s="13">
        <v>166</v>
      </c>
      <c r="J23" s="13">
        <v>0</v>
      </c>
      <c r="K23" s="23">
        <f t="shared" si="1"/>
        <v>166</v>
      </c>
      <c r="L23" s="13">
        <v>82</v>
      </c>
      <c r="M23" s="13">
        <v>82</v>
      </c>
      <c r="N23" s="13">
        <v>41</v>
      </c>
      <c r="O23" s="13">
        <v>41</v>
      </c>
      <c r="P23" s="13">
        <v>84</v>
      </c>
      <c r="Q23" s="13">
        <v>84</v>
      </c>
      <c r="R23" s="13">
        <v>84</v>
      </c>
      <c r="S23" s="13">
        <v>0</v>
      </c>
      <c r="T23" s="13" t="s">
        <v>39</v>
      </c>
      <c r="U23" s="16">
        <v>41</v>
      </c>
      <c r="V23" s="18">
        <v>42</v>
      </c>
      <c r="W23" s="18">
        <v>42</v>
      </c>
      <c r="X23" s="18"/>
      <c r="Y23" s="18"/>
      <c r="Z23" s="18"/>
      <c r="AL23" s="22">
        <f t="shared" si="0"/>
        <v>84</v>
      </c>
      <c r="AM23" s="13">
        <v>84</v>
      </c>
      <c r="AN23" s="14" t="s">
        <v>3375</v>
      </c>
    </row>
    <row r="24" spans="1:40" s="13" customFormat="1" ht="105" x14ac:dyDescent="0.25">
      <c r="A24" s="19" t="s">
        <v>3387</v>
      </c>
      <c r="B24" s="13" t="s">
        <v>3388</v>
      </c>
      <c r="K24" s="23"/>
      <c r="U24" s="16"/>
      <c r="V24" s="18"/>
      <c r="W24" s="18"/>
      <c r="X24" s="18"/>
      <c r="Y24" s="18"/>
      <c r="Z24" s="18"/>
      <c r="AA24" s="13">
        <v>30</v>
      </c>
      <c r="AB24" s="13">
        <v>50</v>
      </c>
      <c r="AC24" s="13">
        <v>50</v>
      </c>
      <c r="AD24" s="13">
        <v>50</v>
      </c>
      <c r="AE24" s="13">
        <v>50</v>
      </c>
      <c r="AF24" s="13">
        <v>50</v>
      </c>
      <c r="AG24" s="13">
        <v>60</v>
      </c>
      <c r="AH24" s="13">
        <v>60</v>
      </c>
      <c r="AI24" s="13">
        <v>60</v>
      </c>
      <c r="AJ24" s="13">
        <v>50</v>
      </c>
      <c r="AK24" s="13">
        <v>40</v>
      </c>
      <c r="AL24" s="22">
        <f t="shared" si="0"/>
        <v>0</v>
      </c>
      <c r="AM24" s="13">
        <v>550</v>
      </c>
      <c r="AN24" s="2" t="s">
        <v>3394</v>
      </c>
    </row>
    <row r="25" spans="1:40" ht="30" x14ac:dyDescent="0.25">
      <c r="A25" t="s">
        <v>81</v>
      </c>
      <c r="B25" t="s">
        <v>92</v>
      </c>
      <c r="C25" t="s">
        <v>93</v>
      </c>
      <c r="D25" t="s">
        <v>94</v>
      </c>
      <c r="E25" t="s">
        <v>95</v>
      </c>
      <c r="F25" t="s">
        <v>31</v>
      </c>
      <c r="G25" t="s">
        <v>32</v>
      </c>
      <c r="H25" t="s">
        <v>32</v>
      </c>
      <c r="I25">
        <v>12</v>
      </c>
      <c r="J25">
        <v>0</v>
      </c>
      <c r="K25" s="23">
        <f t="shared" si="1"/>
        <v>12</v>
      </c>
      <c r="L25">
        <v>0</v>
      </c>
      <c r="M25">
        <v>0</v>
      </c>
      <c r="N25">
        <v>0</v>
      </c>
      <c r="O25">
        <v>0</v>
      </c>
      <c r="P25">
        <v>12</v>
      </c>
      <c r="Q25">
        <v>12</v>
      </c>
      <c r="R25">
        <v>12</v>
      </c>
      <c r="S25">
        <v>0</v>
      </c>
      <c r="T25" t="s">
        <v>39</v>
      </c>
      <c r="U25" s="16"/>
      <c r="V25" s="18">
        <v>4</v>
      </c>
      <c r="W25" s="18">
        <v>4</v>
      </c>
      <c r="X25" s="18">
        <v>4</v>
      </c>
      <c r="Y25" s="18"/>
      <c r="Z25" s="18"/>
      <c r="AL25" s="22">
        <f t="shared" si="0"/>
        <v>12</v>
      </c>
      <c r="AM25">
        <v>12</v>
      </c>
      <c r="AN25" s="14" t="s">
        <v>3380</v>
      </c>
    </row>
    <row r="26" spans="1:40" ht="45" x14ac:dyDescent="0.25">
      <c r="A26" t="s">
        <v>81</v>
      </c>
      <c r="B26" t="s">
        <v>96</v>
      </c>
      <c r="C26" t="s">
        <v>97</v>
      </c>
      <c r="D26" t="s">
        <v>98</v>
      </c>
      <c r="E26" t="s">
        <v>99</v>
      </c>
      <c r="F26" t="s">
        <v>31</v>
      </c>
      <c r="G26" t="s">
        <v>32</v>
      </c>
      <c r="H26" t="s">
        <v>32</v>
      </c>
      <c r="I26">
        <v>12</v>
      </c>
      <c r="J26">
        <v>0</v>
      </c>
      <c r="K26" s="23">
        <f t="shared" si="1"/>
        <v>12</v>
      </c>
      <c r="L26">
        <v>7</v>
      </c>
      <c r="M26">
        <v>7</v>
      </c>
      <c r="N26">
        <v>7</v>
      </c>
      <c r="O26">
        <v>7</v>
      </c>
      <c r="P26">
        <v>5</v>
      </c>
      <c r="Q26">
        <v>5</v>
      </c>
      <c r="R26">
        <v>5</v>
      </c>
      <c r="S26">
        <v>0</v>
      </c>
      <c r="T26" t="s">
        <v>39</v>
      </c>
      <c r="U26" s="16">
        <v>7</v>
      </c>
      <c r="V26" s="18">
        <v>5</v>
      </c>
      <c r="W26" s="18"/>
      <c r="X26" s="18"/>
      <c r="Y26" s="18"/>
      <c r="Z26" s="18"/>
      <c r="AL26" s="22">
        <f t="shared" si="0"/>
        <v>5</v>
      </c>
      <c r="AM26">
        <v>5</v>
      </c>
      <c r="AN26" s="14" t="s">
        <v>3381</v>
      </c>
    </row>
    <row r="27" spans="1:40" s="13" customFormat="1" x14ac:dyDescent="0.25">
      <c r="A27" s="13" t="s">
        <v>143</v>
      </c>
      <c r="B27" s="13" t="s">
        <v>3382</v>
      </c>
      <c r="C27" t="s">
        <v>3383</v>
      </c>
      <c r="G27" s="13" t="s">
        <v>32</v>
      </c>
      <c r="H27" s="13" t="s">
        <v>32</v>
      </c>
      <c r="I27" s="13">
        <v>32</v>
      </c>
      <c r="J27" s="13">
        <v>0</v>
      </c>
      <c r="K27" s="23">
        <f t="shared" si="1"/>
        <v>32</v>
      </c>
      <c r="L27" s="13">
        <v>32</v>
      </c>
      <c r="M27" s="13">
        <v>32</v>
      </c>
      <c r="N27" s="13">
        <v>0</v>
      </c>
      <c r="O27" s="13">
        <v>0</v>
      </c>
      <c r="P27" s="13">
        <v>0</v>
      </c>
      <c r="Q27" s="13">
        <v>0</v>
      </c>
      <c r="R27" s="13">
        <v>0</v>
      </c>
      <c r="S27" s="13">
        <v>0</v>
      </c>
      <c r="T27" s="13" t="s">
        <v>103</v>
      </c>
      <c r="U27" s="16"/>
      <c r="V27" s="18"/>
      <c r="W27" s="18"/>
      <c r="X27" s="18"/>
      <c r="Y27" s="18"/>
      <c r="Z27" s="18"/>
      <c r="AL27" s="22">
        <f t="shared" si="0"/>
        <v>0</v>
      </c>
      <c r="AM27" s="13">
        <v>0</v>
      </c>
      <c r="AN27" s="14" t="s">
        <v>3384</v>
      </c>
    </row>
    <row r="28" spans="1:40" s="13" customFormat="1" x14ac:dyDescent="0.25">
      <c r="A28" s="13" t="s">
        <v>232</v>
      </c>
      <c r="B28" s="13" t="s">
        <v>233</v>
      </c>
      <c r="C28" s="21" t="s">
        <v>3385</v>
      </c>
      <c r="G28" s="13" t="s">
        <v>38</v>
      </c>
      <c r="H28" s="13" t="s">
        <v>32</v>
      </c>
      <c r="I28" s="13">
        <v>4</v>
      </c>
      <c r="J28" s="13">
        <v>0</v>
      </c>
      <c r="K28" s="23">
        <f t="shared" si="1"/>
        <v>4</v>
      </c>
      <c r="L28" s="13">
        <v>4</v>
      </c>
      <c r="M28" s="13">
        <v>4</v>
      </c>
      <c r="N28" s="13">
        <v>0</v>
      </c>
      <c r="O28" s="13">
        <v>0</v>
      </c>
      <c r="P28" s="13">
        <v>0</v>
      </c>
      <c r="Q28" s="13">
        <v>0</v>
      </c>
      <c r="R28" s="13">
        <v>0</v>
      </c>
      <c r="S28" s="13">
        <v>0</v>
      </c>
      <c r="T28" s="13" t="s">
        <v>103</v>
      </c>
      <c r="U28" s="16"/>
      <c r="V28" s="18"/>
      <c r="W28" s="18"/>
      <c r="X28" s="18"/>
      <c r="Y28" s="18"/>
      <c r="Z28" s="18"/>
      <c r="AL28" s="22">
        <f t="shared" si="0"/>
        <v>0</v>
      </c>
      <c r="AM28" s="13">
        <v>0</v>
      </c>
      <c r="AN28" s="14" t="s">
        <v>3386</v>
      </c>
    </row>
    <row r="29" spans="1:40" ht="30" x14ac:dyDescent="0.25">
      <c r="A29" t="s">
        <v>232</v>
      </c>
      <c r="B29" t="s">
        <v>233</v>
      </c>
      <c r="C29" t="s">
        <v>234</v>
      </c>
      <c r="D29" t="s">
        <v>235</v>
      </c>
      <c r="E29" t="s">
        <v>236</v>
      </c>
      <c r="F29" t="s">
        <v>31</v>
      </c>
      <c r="G29" t="s">
        <v>32</v>
      </c>
      <c r="H29" t="s">
        <v>32</v>
      </c>
      <c r="I29">
        <v>11</v>
      </c>
      <c r="J29">
        <v>0</v>
      </c>
      <c r="K29" s="23">
        <f t="shared" si="1"/>
        <v>11</v>
      </c>
      <c r="L29">
        <v>0</v>
      </c>
      <c r="M29">
        <v>0</v>
      </c>
      <c r="N29">
        <v>0</v>
      </c>
      <c r="O29">
        <v>0</v>
      </c>
      <c r="P29">
        <v>11</v>
      </c>
      <c r="Q29">
        <v>11</v>
      </c>
      <c r="R29">
        <v>0</v>
      </c>
      <c r="S29">
        <v>11</v>
      </c>
      <c r="T29" t="s">
        <v>33</v>
      </c>
      <c r="U29" s="16"/>
      <c r="V29" s="18">
        <v>3</v>
      </c>
      <c r="W29" s="18">
        <v>5</v>
      </c>
      <c r="X29" s="18">
        <v>3</v>
      </c>
      <c r="Y29" s="18"/>
      <c r="Z29" s="18"/>
      <c r="AL29" s="22">
        <f t="shared" si="0"/>
        <v>11</v>
      </c>
      <c r="AM29">
        <v>11</v>
      </c>
      <c r="AN29" s="14" t="s">
        <v>3390</v>
      </c>
    </row>
    <row r="30" spans="1:40" s="22" customFormat="1" ht="60" x14ac:dyDescent="0.25">
      <c r="A30" s="22" t="s">
        <v>271</v>
      </c>
      <c r="B30" s="22" t="s">
        <v>3484</v>
      </c>
      <c r="C30" s="22" t="s">
        <v>300</v>
      </c>
      <c r="G30" s="22" t="s">
        <v>32</v>
      </c>
      <c r="H30" s="22" t="s">
        <v>32</v>
      </c>
      <c r="I30" s="22">
        <v>10</v>
      </c>
      <c r="J30" s="22">
        <v>0</v>
      </c>
      <c r="K30" s="23">
        <f t="shared" si="1"/>
        <v>10</v>
      </c>
      <c r="L30" s="22">
        <v>0</v>
      </c>
      <c r="M30" s="22">
        <v>0</v>
      </c>
      <c r="N30" s="22">
        <v>0</v>
      </c>
      <c r="O30" s="22">
        <v>0</v>
      </c>
      <c r="P30" s="22">
        <v>0</v>
      </c>
      <c r="Q30" s="22">
        <v>0</v>
      </c>
      <c r="R30" s="22">
        <v>0</v>
      </c>
      <c r="S30" s="22">
        <v>10</v>
      </c>
      <c r="T30" s="22" t="s">
        <v>33</v>
      </c>
      <c r="U30" s="16"/>
      <c r="V30" s="18">
        <v>5</v>
      </c>
      <c r="W30" s="18">
        <v>5</v>
      </c>
      <c r="X30" s="18"/>
      <c r="Y30" s="18"/>
      <c r="Z30" s="18"/>
      <c r="AL30" s="22">
        <v>10</v>
      </c>
      <c r="AM30" s="22">
        <v>10</v>
      </c>
      <c r="AN30" s="2" t="s">
        <v>3487</v>
      </c>
    </row>
    <row r="31" spans="1:40" s="22" customFormat="1" x14ac:dyDescent="0.25">
      <c r="A31" s="22" t="s">
        <v>271</v>
      </c>
      <c r="B31" s="22" t="s">
        <v>3485</v>
      </c>
      <c r="C31" s="22" t="s">
        <v>303</v>
      </c>
      <c r="G31" s="22" t="s">
        <v>32</v>
      </c>
      <c r="H31" s="22" t="s">
        <v>32</v>
      </c>
      <c r="I31" s="22">
        <v>19</v>
      </c>
      <c r="J31" s="22">
        <v>0</v>
      </c>
      <c r="K31" s="23">
        <f t="shared" si="1"/>
        <v>19</v>
      </c>
      <c r="L31" s="22">
        <v>0</v>
      </c>
      <c r="M31" s="22">
        <v>0</v>
      </c>
      <c r="N31" s="22">
        <v>0</v>
      </c>
      <c r="O31" s="22">
        <v>0</v>
      </c>
      <c r="P31" s="22">
        <v>0</v>
      </c>
      <c r="Q31" s="22">
        <v>0</v>
      </c>
      <c r="R31" s="22">
        <v>0</v>
      </c>
      <c r="S31" s="22">
        <v>19</v>
      </c>
      <c r="T31" s="22" t="s">
        <v>33</v>
      </c>
      <c r="U31" s="16"/>
      <c r="V31" s="18">
        <v>5</v>
      </c>
      <c r="W31" s="18">
        <v>10</v>
      </c>
      <c r="X31" s="18">
        <v>9</v>
      </c>
      <c r="Y31" s="18"/>
      <c r="Z31" s="18"/>
      <c r="AL31" s="22">
        <v>19</v>
      </c>
      <c r="AM31" s="22">
        <v>19</v>
      </c>
      <c r="AN31" s="14" t="s">
        <v>3531</v>
      </c>
    </row>
    <row r="32" spans="1:40" s="22" customFormat="1" x14ac:dyDescent="0.25">
      <c r="A32" s="22" t="s">
        <v>271</v>
      </c>
      <c r="B32" s="22" t="s">
        <v>3486</v>
      </c>
      <c r="C32" s="22" t="s">
        <v>309</v>
      </c>
      <c r="G32" s="22" t="s">
        <v>32</v>
      </c>
      <c r="H32" s="22" t="s">
        <v>32</v>
      </c>
      <c r="I32" s="22">
        <v>16</v>
      </c>
      <c r="J32" s="22">
        <v>0</v>
      </c>
      <c r="K32" s="23">
        <f t="shared" si="1"/>
        <v>16</v>
      </c>
      <c r="L32" s="22">
        <v>0</v>
      </c>
      <c r="M32" s="22">
        <v>0</v>
      </c>
      <c r="N32" s="22">
        <v>0</v>
      </c>
      <c r="O32" s="22">
        <v>0</v>
      </c>
      <c r="P32" s="22">
        <v>0</v>
      </c>
      <c r="Q32" s="22">
        <v>0</v>
      </c>
      <c r="R32" s="22">
        <v>0</v>
      </c>
      <c r="S32" s="22">
        <v>16</v>
      </c>
      <c r="T32" s="22" t="s">
        <v>33</v>
      </c>
      <c r="U32" s="16"/>
      <c r="V32" s="18">
        <v>6</v>
      </c>
      <c r="W32" s="18">
        <v>10</v>
      </c>
      <c r="X32" s="18"/>
      <c r="Y32" s="18"/>
      <c r="Z32" s="18"/>
      <c r="AL32" s="22">
        <v>16</v>
      </c>
      <c r="AM32" s="22">
        <v>16</v>
      </c>
      <c r="AN32" s="14" t="s">
        <v>3488</v>
      </c>
    </row>
    <row r="33" spans="1:40" s="13" customFormat="1" ht="30" x14ac:dyDescent="0.25">
      <c r="A33" s="13" t="s">
        <v>334</v>
      </c>
      <c r="B33" s="13" t="s">
        <v>3389</v>
      </c>
      <c r="K33" s="23"/>
      <c r="U33" s="16"/>
      <c r="V33" s="18"/>
      <c r="W33" s="18"/>
      <c r="X33" s="18"/>
      <c r="Y33" s="18"/>
      <c r="Z33" s="18"/>
      <c r="AA33" s="13">
        <v>4</v>
      </c>
      <c r="AB33" s="13">
        <v>4</v>
      </c>
      <c r="AL33" s="22">
        <f t="shared" si="0"/>
        <v>0</v>
      </c>
      <c r="AM33" s="13">
        <v>8</v>
      </c>
      <c r="AN33" s="14" t="s">
        <v>3391</v>
      </c>
    </row>
    <row r="34" spans="1:40" ht="61.5" customHeight="1" x14ac:dyDescent="0.25">
      <c r="A34" t="s">
        <v>361</v>
      </c>
      <c r="B34" t="s">
        <v>362</v>
      </c>
      <c r="C34" t="s">
        <v>363</v>
      </c>
      <c r="D34" t="s">
        <v>364</v>
      </c>
      <c r="E34" t="s">
        <v>365</v>
      </c>
      <c r="F34" t="s">
        <v>31</v>
      </c>
      <c r="G34" t="s">
        <v>32</v>
      </c>
      <c r="H34" t="s">
        <v>32</v>
      </c>
      <c r="I34">
        <v>30</v>
      </c>
      <c r="J34">
        <v>0</v>
      </c>
      <c r="K34" s="23">
        <f t="shared" si="1"/>
        <v>30</v>
      </c>
      <c r="L34">
        <v>0</v>
      </c>
      <c r="M34">
        <v>0</v>
      </c>
      <c r="N34">
        <v>0</v>
      </c>
      <c r="O34">
        <v>0</v>
      </c>
      <c r="P34">
        <v>30</v>
      </c>
      <c r="Q34">
        <v>30</v>
      </c>
      <c r="R34">
        <v>0</v>
      </c>
      <c r="S34">
        <v>30</v>
      </c>
      <c r="T34" t="s">
        <v>33</v>
      </c>
      <c r="U34" s="16"/>
      <c r="V34" s="18"/>
      <c r="W34" s="18"/>
      <c r="X34" s="18"/>
      <c r="Y34" s="18"/>
      <c r="Z34" s="18"/>
      <c r="AA34">
        <v>5</v>
      </c>
      <c r="AB34">
        <v>10</v>
      </c>
      <c r="AC34">
        <v>10</v>
      </c>
      <c r="AD34">
        <v>5</v>
      </c>
      <c r="AL34" s="22">
        <f t="shared" si="0"/>
        <v>0</v>
      </c>
      <c r="AM34">
        <v>30</v>
      </c>
      <c r="AN34" s="2" t="s">
        <v>3392</v>
      </c>
    </row>
    <row r="35" spans="1:40" ht="105" x14ac:dyDescent="0.25">
      <c r="A35" t="s">
        <v>361</v>
      </c>
      <c r="B35" t="s">
        <v>366</v>
      </c>
      <c r="C35" t="s">
        <v>367</v>
      </c>
      <c r="D35" t="s">
        <v>368</v>
      </c>
      <c r="E35" t="s">
        <v>369</v>
      </c>
      <c r="F35" t="s">
        <v>31</v>
      </c>
      <c r="G35" t="s">
        <v>32</v>
      </c>
      <c r="H35" t="s">
        <v>32</v>
      </c>
      <c r="I35">
        <v>10</v>
      </c>
      <c r="J35">
        <v>0</v>
      </c>
      <c r="K35" s="23">
        <f t="shared" si="1"/>
        <v>10</v>
      </c>
      <c r="L35">
        <v>0</v>
      </c>
      <c r="M35">
        <v>0</v>
      </c>
      <c r="N35">
        <v>0</v>
      </c>
      <c r="O35">
        <v>0</v>
      </c>
      <c r="P35">
        <v>10</v>
      </c>
      <c r="Q35">
        <v>10</v>
      </c>
      <c r="R35">
        <v>0</v>
      </c>
      <c r="S35">
        <v>10</v>
      </c>
      <c r="T35" t="s">
        <v>33</v>
      </c>
      <c r="U35" s="16"/>
      <c r="V35" s="18"/>
      <c r="W35" s="18">
        <v>5</v>
      </c>
      <c r="X35" s="18">
        <v>5</v>
      </c>
      <c r="Y35" s="18"/>
      <c r="Z35" s="18"/>
      <c r="AL35" s="22">
        <f t="shared" si="0"/>
        <v>10</v>
      </c>
      <c r="AM35">
        <v>10</v>
      </c>
      <c r="AN35" s="14" t="s">
        <v>3393</v>
      </c>
    </row>
    <row r="36" spans="1:40" ht="90" x14ac:dyDescent="0.25">
      <c r="A36" t="s">
        <v>385</v>
      </c>
      <c r="B36" t="s">
        <v>392</v>
      </c>
      <c r="C36" t="s">
        <v>393</v>
      </c>
      <c r="D36" t="s">
        <v>394</v>
      </c>
      <c r="E36" t="s">
        <v>395</v>
      </c>
      <c r="F36" t="s">
        <v>31</v>
      </c>
      <c r="G36" t="s">
        <v>32</v>
      </c>
      <c r="H36" t="s">
        <v>32</v>
      </c>
      <c r="I36">
        <v>33</v>
      </c>
      <c r="J36">
        <v>0</v>
      </c>
      <c r="K36" s="23">
        <f t="shared" si="1"/>
        <v>33</v>
      </c>
      <c r="L36">
        <v>0</v>
      </c>
      <c r="M36">
        <v>0</v>
      </c>
      <c r="N36">
        <v>0</v>
      </c>
      <c r="O36">
        <v>0</v>
      </c>
      <c r="P36">
        <v>33</v>
      </c>
      <c r="Q36">
        <v>33</v>
      </c>
      <c r="R36">
        <v>0</v>
      </c>
      <c r="S36">
        <v>33</v>
      </c>
      <c r="T36" t="s">
        <v>33</v>
      </c>
      <c r="U36" s="16"/>
      <c r="V36" s="18">
        <v>5</v>
      </c>
      <c r="W36" s="18">
        <v>12</v>
      </c>
      <c r="X36" s="18">
        <v>16</v>
      </c>
      <c r="Y36" s="18"/>
      <c r="Z36" s="18"/>
      <c r="AL36" s="22">
        <f t="shared" si="0"/>
        <v>33</v>
      </c>
      <c r="AM36">
        <v>33</v>
      </c>
      <c r="AN36" s="14" t="s">
        <v>3397</v>
      </c>
    </row>
    <row r="37" spans="1:40" s="13" customFormat="1" ht="45" x14ac:dyDescent="0.25">
      <c r="A37" s="13" t="s">
        <v>591</v>
      </c>
      <c r="B37" s="13" t="s">
        <v>3402</v>
      </c>
      <c r="K37" s="23"/>
      <c r="U37" s="16"/>
      <c r="V37" s="18"/>
      <c r="W37" s="18"/>
      <c r="X37" s="18"/>
      <c r="Y37" s="18"/>
      <c r="Z37" s="18"/>
      <c r="AA37" s="13">
        <v>5</v>
      </c>
      <c r="AB37" s="13">
        <v>5</v>
      </c>
      <c r="AL37" s="22">
        <f t="shared" si="0"/>
        <v>0</v>
      </c>
      <c r="AM37" s="13">
        <v>10</v>
      </c>
      <c r="AN37" s="14" t="s">
        <v>3532</v>
      </c>
    </row>
    <row r="38" spans="1:40" s="13" customFormat="1" ht="30" x14ac:dyDescent="0.25">
      <c r="A38" s="13" t="s">
        <v>612</v>
      </c>
      <c r="B38" s="13" t="s">
        <v>616</v>
      </c>
      <c r="C38" s="13" t="s">
        <v>3398</v>
      </c>
      <c r="G38" s="13" t="s">
        <v>32</v>
      </c>
      <c r="H38" s="13" t="s">
        <v>32</v>
      </c>
      <c r="I38" s="13">
        <v>10</v>
      </c>
      <c r="J38" s="13">
        <v>0</v>
      </c>
      <c r="K38" s="23">
        <f t="shared" si="1"/>
        <v>10</v>
      </c>
      <c r="L38" s="13">
        <v>0</v>
      </c>
      <c r="M38" s="13">
        <v>0</v>
      </c>
      <c r="N38" s="13">
        <v>0</v>
      </c>
      <c r="O38" s="13">
        <v>0</v>
      </c>
      <c r="P38" s="13">
        <v>0</v>
      </c>
      <c r="Q38" s="13">
        <v>0</v>
      </c>
      <c r="R38" s="13">
        <v>0</v>
      </c>
      <c r="S38" s="13">
        <v>10</v>
      </c>
      <c r="T38" s="13" t="s">
        <v>3399</v>
      </c>
      <c r="U38" s="16"/>
      <c r="V38" s="18"/>
      <c r="W38" s="18"/>
      <c r="X38" s="18">
        <v>2</v>
      </c>
      <c r="Y38" s="18"/>
      <c r="Z38" s="18"/>
      <c r="AL38" s="22">
        <f t="shared" si="0"/>
        <v>2</v>
      </c>
      <c r="AM38" s="13">
        <v>2</v>
      </c>
      <c r="AN38" s="14" t="s">
        <v>3533</v>
      </c>
    </row>
    <row r="39" spans="1:40" x14ac:dyDescent="0.25">
      <c r="A39" t="s">
        <v>612</v>
      </c>
      <c r="B39" t="s">
        <v>616</v>
      </c>
      <c r="C39" t="s">
        <v>617</v>
      </c>
      <c r="D39" t="s">
        <v>618</v>
      </c>
      <c r="E39" t="s">
        <v>619</v>
      </c>
      <c r="F39" t="s">
        <v>31</v>
      </c>
      <c r="G39" t="s">
        <v>32</v>
      </c>
      <c r="H39" t="s">
        <v>32</v>
      </c>
      <c r="I39">
        <v>7</v>
      </c>
      <c r="J39">
        <v>0</v>
      </c>
      <c r="K39" s="23">
        <f t="shared" si="1"/>
        <v>7</v>
      </c>
      <c r="L39">
        <v>3</v>
      </c>
      <c r="M39">
        <v>3</v>
      </c>
      <c r="N39">
        <v>3</v>
      </c>
      <c r="O39">
        <v>3</v>
      </c>
      <c r="P39">
        <v>2</v>
      </c>
      <c r="Q39">
        <v>2</v>
      </c>
      <c r="R39">
        <v>2</v>
      </c>
      <c r="S39">
        <v>0</v>
      </c>
      <c r="T39" t="s">
        <v>39</v>
      </c>
      <c r="U39" s="16">
        <v>3</v>
      </c>
      <c r="V39" s="18">
        <v>2</v>
      </c>
      <c r="W39" s="18"/>
      <c r="X39" s="18"/>
      <c r="Y39" s="18"/>
      <c r="Z39" s="18"/>
      <c r="AL39" s="22">
        <f t="shared" si="0"/>
        <v>2</v>
      </c>
      <c r="AM39">
        <v>2</v>
      </c>
      <c r="AN39" s="14" t="s">
        <v>3534</v>
      </c>
    </row>
    <row r="40" spans="1:40" s="13" customFormat="1" x14ac:dyDescent="0.25">
      <c r="A40" s="13" t="s">
        <v>612</v>
      </c>
      <c r="B40" s="13" t="s">
        <v>616</v>
      </c>
      <c r="C40" s="13" t="s">
        <v>644</v>
      </c>
      <c r="D40" s="13" t="s">
        <v>645</v>
      </c>
      <c r="E40" s="13" t="s">
        <v>646</v>
      </c>
      <c r="F40" s="13" t="s">
        <v>31</v>
      </c>
      <c r="G40" s="13" t="s">
        <v>32</v>
      </c>
      <c r="H40" s="13" t="s">
        <v>32</v>
      </c>
      <c r="I40" s="13">
        <v>3</v>
      </c>
      <c r="J40" s="13">
        <v>0</v>
      </c>
      <c r="K40" s="23">
        <f t="shared" si="1"/>
        <v>3</v>
      </c>
      <c r="L40" s="13">
        <v>0</v>
      </c>
      <c r="M40" s="13">
        <v>0</v>
      </c>
      <c r="N40" s="13">
        <v>0</v>
      </c>
      <c r="O40" s="13">
        <v>0</v>
      </c>
      <c r="P40" s="13">
        <v>3</v>
      </c>
      <c r="Q40" s="13">
        <v>3</v>
      </c>
      <c r="R40" s="13">
        <v>0</v>
      </c>
      <c r="S40" s="13">
        <v>3</v>
      </c>
      <c r="T40" s="13" t="s">
        <v>33</v>
      </c>
      <c r="U40" s="16"/>
      <c r="V40" s="18">
        <v>3</v>
      </c>
      <c r="W40" s="18"/>
      <c r="X40" s="18"/>
      <c r="Y40" s="18"/>
      <c r="Z40" s="18"/>
      <c r="AL40" s="22">
        <f t="shared" si="0"/>
        <v>3</v>
      </c>
      <c r="AM40" s="13">
        <v>3</v>
      </c>
      <c r="AN40" s="14" t="s">
        <v>3535</v>
      </c>
    </row>
    <row r="41" spans="1:40" s="13" customFormat="1" ht="30" x14ac:dyDescent="0.25">
      <c r="A41" s="13" t="s">
        <v>650</v>
      </c>
      <c r="B41" s="13" t="s">
        <v>3403</v>
      </c>
      <c r="K41" s="23"/>
      <c r="U41" s="16"/>
      <c r="V41" s="18"/>
      <c r="W41" s="18"/>
      <c r="X41" s="18"/>
      <c r="Y41" s="18"/>
      <c r="Z41" s="18"/>
      <c r="AB41" s="13">
        <v>5</v>
      </c>
      <c r="AC41" s="13">
        <v>10</v>
      </c>
      <c r="AD41" s="13">
        <v>10</v>
      </c>
      <c r="AE41" s="13">
        <v>10</v>
      </c>
      <c r="AL41" s="22">
        <f t="shared" si="0"/>
        <v>0</v>
      </c>
      <c r="AM41" s="13">
        <v>35</v>
      </c>
      <c r="AN41" s="14" t="s">
        <v>3404</v>
      </c>
    </row>
    <row r="42" spans="1:40" s="13" customFormat="1" ht="93" customHeight="1" x14ac:dyDescent="0.25">
      <c r="A42" s="13" t="s">
        <v>732</v>
      </c>
      <c r="B42" s="13" t="s">
        <v>3405</v>
      </c>
      <c r="C42" s="13" t="s">
        <v>771</v>
      </c>
      <c r="G42" s="13" t="s">
        <v>32</v>
      </c>
      <c r="H42" s="13" t="s">
        <v>32</v>
      </c>
      <c r="I42" s="13">
        <v>18</v>
      </c>
      <c r="J42" s="13">
        <v>0</v>
      </c>
      <c r="K42" s="23">
        <f t="shared" si="1"/>
        <v>18</v>
      </c>
      <c r="L42" s="13">
        <v>0</v>
      </c>
      <c r="M42" s="13">
        <v>0</v>
      </c>
      <c r="N42" s="13">
        <v>0</v>
      </c>
      <c r="O42" s="13">
        <v>0</v>
      </c>
      <c r="P42" s="13">
        <v>0</v>
      </c>
      <c r="Q42" s="13">
        <v>0</v>
      </c>
      <c r="R42" s="13">
        <v>0</v>
      </c>
      <c r="S42" s="13">
        <v>18</v>
      </c>
      <c r="T42" s="13" t="s">
        <v>33</v>
      </c>
      <c r="U42" s="16"/>
      <c r="V42" s="18"/>
      <c r="W42" s="18">
        <v>6</v>
      </c>
      <c r="X42" s="18">
        <v>6</v>
      </c>
      <c r="Y42" s="18">
        <v>6</v>
      </c>
      <c r="Z42" s="18"/>
      <c r="AA42" s="19">
        <v>6</v>
      </c>
      <c r="AB42" s="19">
        <v>8</v>
      </c>
      <c r="AC42" s="19">
        <v>8</v>
      </c>
      <c r="AD42" s="19">
        <v>6</v>
      </c>
      <c r="AE42" s="19"/>
      <c r="AL42" s="22">
        <f t="shared" si="0"/>
        <v>18</v>
      </c>
      <c r="AM42" s="13">
        <v>46</v>
      </c>
      <c r="AN42" s="2" t="s">
        <v>3408</v>
      </c>
    </row>
    <row r="43" spans="1:40" s="13" customFormat="1" ht="33" customHeight="1" x14ac:dyDescent="0.25">
      <c r="A43" s="13" t="s">
        <v>732</v>
      </c>
      <c r="B43" s="13" t="s">
        <v>3406</v>
      </c>
      <c r="K43" s="23">
        <f t="shared" si="1"/>
        <v>0</v>
      </c>
      <c r="U43" s="16"/>
      <c r="V43" s="18"/>
      <c r="W43" s="18"/>
      <c r="X43" s="18"/>
      <c r="Y43" s="18"/>
      <c r="Z43" s="18"/>
      <c r="AA43" s="19"/>
      <c r="AB43" s="19"/>
      <c r="AC43" s="19"/>
      <c r="AD43" s="19"/>
      <c r="AE43" s="19"/>
      <c r="AL43" s="22">
        <f t="shared" si="0"/>
        <v>0</v>
      </c>
      <c r="AN43" s="2" t="s">
        <v>3536</v>
      </c>
    </row>
    <row r="44" spans="1:40" s="13" customFormat="1" ht="30" x14ac:dyDescent="0.25">
      <c r="A44" s="13" t="s">
        <v>732</v>
      </c>
      <c r="B44" s="13" t="s">
        <v>3407</v>
      </c>
      <c r="C44" s="13" t="s">
        <v>762</v>
      </c>
      <c r="G44" s="13" t="s">
        <v>32</v>
      </c>
      <c r="H44" s="13" t="s">
        <v>32</v>
      </c>
      <c r="I44" s="13">
        <v>7</v>
      </c>
      <c r="J44" s="13">
        <v>0</v>
      </c>
      <c r="K44" s="23">
        <f t="shared" si="1"/>
        <v>7</v>
      </c>
      <c r="L44" s="13">
        <v>0</v>
      </c>
      <c r="M44" s="13">
        <v>0</v>
      </c>
      <c r="N44" s="13">
        <v>0</v>
      </c>
      <c r="O44" s="13">
        <v>0</v>
      </c>
      <c r="P44" s="13">
        <v>0</v>
      </c>
      <c r="Q44" s="13">
        <v>0</v>
      </c>
      <c r="R44" s="13">
        <v>0</v>
      </c>
      <c r="S44" s="13">
        <v>7</v>
      </c>
      <c r="T44" s="13" t="s">
        <v>33</v>
      </c>
      <c r="U44" s="16"/>
      <c r="V44" s="18">
        <v>3</v>
      </c>
      <c r="W44" s="18">
        <v>4</v>
      </c>
      <c r="X44" s="18"/>
      <c r="Y44" s="18"/>
      <c r="Z44" s="18"/>
      <c r="AL44" s="22">
        <f t="shared" si="0"/>
        <v>7</v>
      </c>
      <c r="AM44" s="13">
        <v>7</v>
      </c>
      <c r="AN44" s="14" t="s">
        <v>3537</v>
      </c>
    </row>
    <row r="45" spans="1:40" s="13" customFormat="1" ht="30" x14ac:dyDescent="0.25">
      <c r="A45" s="13" t="s">
        <v>732</v>
      </c>
      <c r="B45" s="13" t="s">
        <v>3407</v>
      </c>
      <c r="C45" s="13" t="s">
        <v>768</v>
      </c>
      <c r="G45" s="13" t="s">
        <v>32</v>
      </c>
      <c r="H45" s="13" t="s">
        <v>32</v>
      </c>
      <c r="I45" s="13">
        <v>1</v>
      </c>
      <c r="J45" s="13">
        <v>0</v>
      </c>
      <c r="K45" s="23">
        <f t="shared" si="1"/>
        <v>1</v>
      </c>
      <c r="L45" s="13">
        <v>0</v>
      </c>
      <c r="M45" s="13">
        <v>0</v>
      </c>
      <c r="N45" s="13">
        <v>0</v>
      </c>
      <c r="O45" s="13">
        <v>0</v>
      </c>
      <c r="P45" s="13">
        <v>0</v>
      </c>
      <c r="Q45" s="13">
        <v>0</v>
      </c>
      <c r="R45" s="13">
        <v>0</v>
      </c>
      <c r="S45" s="13">
        <v>1</v>
      </c>
      <c r="T45" s="13" t="s">
        <v>33</v>
      </c>
      <c r="U45" s="16"/>
      <c r="V45" s="18">
        <v>1</v>
      </c>
      <c r="W45" s="18"/>
      <c r="X45" s="18"/>
      <c r="Y45" s="18"/>
      <c r="Z45" s="18"/>
      <c r="AL45" s="22">
        <f t="shared" si="0"/>
        <v>1</v>
      </c>
      <c r="AM45" s="13">
        <v>1</v>
      </c>
      <c r="AN45" s="14" t="s">
        <v>3537</v>
      </c>
    </row>
    <row r="46" spans="1:40" x14ac:dyDescent="0.25">
      <c r="A46" t="s">
        <v>1039</v>
      </c>
      <c r="B46" t="s">
        <v>1046</v>
      </c>
      <c r="C46" t="s">
        <v>1047</v>
      </c>
      <c r="D46" t="s">
        <v>1048</v>
      </c>
      <c r="E46" t="s">
        <v>1049</v>
      </c>
      <c r="F46" t="s">
        <v>31</v>
      </c>
      <c r="G46" t="s">
        <v>32</v>
      </c>
      <c r="H46" t="s">
        <v>32</v>
      </c>
      <c r="I46">
        <v>3</v>
      </c>
      <c r="J46">
        <v>0</v>
      </c>
      <c r="K46" s="23">
        <f t="shared" si="1"/>
        <v>3</v>
      </c>
      <c r="L46">
        <v>3</v>
      </c>
      <c r="M46">
        <v>3</v>
      </c>
      <c r="N46">
        <v>1</v>
      </c>
      <c r="O46">
        <v>1</v>
      </c>
      <c r="P46">
        <v>0</v>
      </c>
      <c r="Q46">
        <v>0</v>
      </c>
      <c r="R46">
        <v>0</v>
      </c>
      <c r="S46">
        <v>0</v>
      </c>
      <c r="T46" t="s">
        <v>103</v>
      </c>
      <c r="U46" s="16">
        <v>1</v>
      </c>
      <c r="V46" s="18"/>
      <c r="W46" s="18"/>
      <c r="X46" s="18"/>
      <c r="Y46" s="18"/>
      <c r="Z46" s="18"/>
      <c r="AL46" s="22">
        <f t="shared" si="0"/>
        <v>0</v>
      </c>
      <c r="AM46">
        <v>0</v>
      </c>
      <c r="AN46" s="14" t="s">
        <v>3400</v>
      </c>
    </row>
    <row r="47" spans="1:40" s="13" customFormat="1" x14ac:dyDescent="0.25">
      <c r="A47" s="13" t="s">
        <v>780</v>
      </c>
      <c r="B47" s="13" t="s">
        <v>3409</v>
      </c>
      <c r="C47" s="13" t="s">
        <v>796</v>
      </c>
      <c r="G47" s="13" t="s">
        <v>32</v>
      </c>
      <c r="H47" s="13" t="s">
        <v>32</v>
      </c>
      <c r="I47" s="13">
        <v>5</v>
      </c>
      <c r="J47" s="13">
        <v>0</v>
      </c>
      <c r="K47" s="23">
        <f t="shared" si="1"/>
        <v>5</v>
      </c>
      <c r="L47" s="13">
        <v>0</v>
      </c>
      <c r="M47" s="13">
        <v>0</v>
      </c>
      <c r="N47" s="13">
        <v>0</v>
      </c>
      <c r="O47" s="13">
        <v>0</v>
      </c>
      <c r="P47" s="13">
        <v>0</v>
      </c>
      <c r="Q47" s="13">
        <v>0</v>
      </c>
      <c r="R47" s="13">
        <v>0</v>
      </c>
      <c r="S47" s="13">
        <v>5</v>
      </c>
      <c r="T47" s="13" t="s">
        <v>33</v>
      </c>
      <c r="U47" s="16"/>
      <c r="V47" s="18"/>
      <c r="W47" s="18">
        <v>5</v>
      </c>
      <c r="X47" s="18"/>
      <c r="Y47" s="18"/>
      <c r="Z47" s="18"/>
      <c r="AL47" s="22">
        <f t="shared" si="0"/>
        <v>5</v>
      </c>
      <c r="AM47" s="13">
        <v>5</v>
      </c>
      <c r="AN47" s="14" t="s">
        <v>3410</v>
      </c>
    </row>
    <row r="48" spans="1:40" ht="77.25" customHeight="1" x14ac:dyDescent="0.25">
      <c r="A48" t="s">
        <v>807</v>
      </c>
      <c r="B48" t="s">
        <v>811</v>
      </c>
      <c r="C48" t="s">
        <v>812</v>
      </c>
      <c r="D48" t="s">
        <v>813</v>
      </c>
      <c r="E48" t="s">
        <v>814</v>
      </c>
      <c r="F48" t="s">
        <v>31</v>
      </c>
      <c r="G48" t="s">
        <v>32</v>
      </c>
      <c r="H48" t="s">
        <v>32</v>
      </c>
      <c r="I48">
        <v>40</v>
      </c>
      <c r="J48">
        <v>0</v>
      </c>
      <c r="K48" s="23">
        <f t="shared" si="1"/>
        <v>40</v>
      </c>
      <c r="L48">
        <v>0</v>
      </c>
      <c r="M48">
        <v>0</v>
      </c>
      <c r="N48">
        <v>0</v>
      </c>
      <c r="O48">
        <v>0</v>
      </c>
      <c r="P48">
        <v>40</v>
      </c>
      <c r="Q48">
        <v>40</v>
      </c>
      <c r="R48">
        <v>40</v>
      </c>
      <c r="S48">
        <v>0</v>
      </c>
      <c r="T48" t="s">
        <v>33</v>
      </c>
      <c r="U48" s="16"/>
      <c r="V48" s="18">
        <v>10</v>
      </c>
      <c r="W48" s="18">
        <v>15</v>
      </c>
      <c r="X48" s="18">
        <v>15</v>
      </c>
      <c r="Y48" s="18"/>
      <c r="Z48" s="18"/>
      <c r="AL48" s="22">
        <f t="shared" si="0"/>
        <v>40</v>
      </c>
      <c r="AM48">
        <v>40</v>
      </c>
      <c r="AN48" s="2" t="s">
        <v>3401</v>
      </c>
    </row>
    <row r="49" spans="1:40" ht="90" x14ac:dyDescent="0.25">
      <c r="A49" t="s">
        <v>872</v>
      </c>
      <c r="B49" t="s">
        <v>876</v>
      </c>
      <c r="C49" t="s">
        <v>877</v>
      </c>
      <c r="D49" t="s">
        <v>878</v>
      </c>
      <c r="E49" t="s">
        <v>879</v>
      </c>
      <c r="F49" t="s">
        <v>31</v>
      </c>
      <c r="G49" t="s">
        <v>32</v>
      </c>
      <c r="H49" t="s">
        <v>32</v>
      </c>
      <c r="I49">
        <v>12</v>
      </c>
      <c r="J49">
        <v>0</v>
      </c>
      <c r="K49" s="23">
        <f t="shared" si="1"/>
        <v>12</v>
      </c>
      <c r="L49">
        <v>10</v>
      </c>
      <c r="M49">
        <v>10</v>
      </c>
      <c r="N49">
        <v>6</v>
      </c>
      <c r="O49">
        <v>6</v>
      </c>
      <c r="P49">
        <v>2</v>
      </c>
      <c r="Q49">
        <v>2</v>
      </c>
      <c r="R49">
        <v>2</v>
      </c>
      <c r="S49">
        <v>0</v>
      </c>
      <c r="T49" t="s">
        <v>39</v>
      </c>
      <c r="U49" s="16">
        <v>6</v>
      </c>
      <c r="V49" s="18">
        <v>2</v>
      </c>
      <c r="W49" s="18"/>
      <c r="X49" s="18"/>
      <c r="Y49" s="18"/>
      <c r="Z49" s="18"/>
      <c r="AL49" s="22">
        <f t="shared" si="0"/>
        <v>2</v>
      </c>
      <c r="AM49">
        <v>2</v>
      </c>
      <c r="AN49" s="2" t="s">
        <v>3411</v>
      </c>
    </row>
    <row r="50" spans="1:40" s="13" customFormat="1" ht="90" x14ac:dyDescent="0.25">
      <c r="A50" s="13" t="s">
        <v>872</v>
      </c>
      <c r="B50" s="13" t="s">
        <v>876</v>
      </c>
      <c r="C50" s="13" t="s">
        <v>918</v>
      </c>
      <c r="G50" s="13" t="s">
        <v>32</v>
      </c>
      <c r="H50" s="13" t="s">
        <v>32</v>
      </c>
      <c r="I50" s="13">
        <v>15</v>
      </c>
      <c r="J50" s="13">
        <v>0</v>
      </c>
      <c r="K50" s="23">
        <f t="shared" si="1"/>
        <v>15</v>
      </c>
      <c r="L50" s="13">
        <v>0</v>
      </c>
      <c r="M50" s="13">
        <v>0</v>
      </c>
      <c r="N50" s="13">
        <v>0</v>
      </c>
      <c r="O50" s="13">
        <v>0</v>
      </c>
      <c r="P50" s="13">
        <v>0</v>
      </c>
      <c r="Q50" s="13">
        <v>0</v>
      </c>
      <c r="R50" s="13">
        <v>0</v>
      </c>
      <c r="S50" s="13">
        <v>15</v>
      </c>
      <c r="T50" s="13" t="s">
        <v>33</v>
      </c>
      <c r="U50" s="16"/>
      <c r="V50" s="18">
        <v>5</v>
      </c>
      <c r="W50" s="18">
        <v>10</v>
      </c>
      <c r="X50" s="18">
        <v>5</v>
      </c>
      <c r="Y50" s="18">
        <v>7</v>
      </c>
      <c r="Z50" s="18"/>
      <c r="AL50" s="22">
        <f t="shared" si="0"/>
        <v>27</v>
      </c>
      <c r="AM50" s="13">
        <v>27</v>
      </c>
      <c r="AN50" s="2" t="s">
        <v>3411</v>
      </c>
    </row>
    <row r="51" spans="1:40" ht="45" x14ac:dyDescent="0.25">
      <c r="A51" t="s">
        <v>3412</v>
      </c>
      <c r="B51" t="s">
        <v>55</v>
      </c>
      <c r="C51" t="s">
        <v>56</v>
      </c>
      <c r="D51" t="s">
        <v>57</v>
      </c>
      <c r="E51" t="s">
        <v>58</v>
      </c>
      <c r="F51" t="s">
        <v>31</v>
      </c>
      <c r="G51" t="s">
        <v>32</v>
      </c>
      <c r="H51" t="s">
        <v>32</v>
      </c>
      <c r="I51">
        <v>10</v>
      </c>
      <c r="J51">
        <v>0</v>
      </c>
      <c r="K51" s="23">
        <f t="shared" si="1"/>
        <v>10</v>
      </c>
      <c r="L51">
        <v>0</v>
      </c>
      <c r="M51">
        <v>0</v>
      </c>
      <c r="N51">
        <v>0</v>
      </c>
      <c r="O51">
        <v>0</v>
      </c>
      <c r="P51">
        <v>10</v>
      </c>
      <c r="Q51">
        <v>10</v>
      </c>
      <c r="R51">
        <v>0</v>
      </c>
      <c r="S51">
        <v>10</v>
      </c>
      <c r="T51" t="s">
        <v>33</v>
      </c>
      <c r="U51" s="16"/>
      <c r="V51" s="18"/>
      <c r="W51" s="18"/>
      <c r="X51" s="18"/>
      <c r="Y51" s="18"/>
      <c r="Z51" s="18"/>
      <c r="AB51">
        <v>5</v>
      </c>
      <c r="AC51">
        <v>5</v>
      </c>
      <c r="AL51" s="22">
        <f t="shared" si="0"/>
        <v>0</v>
      </c>
      <c r="AM51">
        <v>10</v>
      </c>
      <c r="AN51" s="2" t="s">
        <v>3538</v>
      </c>
    </row>
    <row r="52" spans="1:40" ht="30" x14ac:dyDescent="0.25">
      <c r="A52" t="s">
        <v>861</v>
      </c>
      <c r="B52" t="s">
        <v>862</v>
      </c>
      <c r="C52" t="s">
        <v>863</v>
      </c>
      <c r="D52" t="s">
        <v>864</v>
      </c>
      <c r="E52" t="s">
        <v>865</v>
      </c>
      <c r="F52" t="s">
        <v>31</v>
      </c>
      <c r="G52" t="s">
        <v>32</v>
      </c>
      <c r="H52" t="s">
        <v>32</v>
      </c>
      <c r="I52">
        <v>16</v>
      </c>
      <c r="J52">
        <v>0</v>
      </c>
      <c r="K52" s="23">
        <f t="shared" si="1"/>
        <v>16</v>
      </c>
      <c r="L52">
        <v>0</v>
      </c>
      <c r="M52">
        <v>0</v>
      </c>
      <c r="N52">
        <v>0</v>
      </c>
      <c r="O52">
        <v>0</v>
      </c>
      <c r="P52">
        <v>16</v>
      </c>
      <c r="Q52">
        <v>16</v>
      </c>
      <c r="R52">
        <v>0</v>
      </c>
      <c r="S52">
        <v>16</v>
      </c>
      <c r="T52" t="s">
        <v>33</v>
      </c>
      <c r="U52" s="16"/>
      <c r="V52" s="18">
        <v>6</v>
      </c>
      <c r="W52" s="18">
        <v>10</v>
      </c>
      <c r="X52" s="18"/>
      <c r="Y52" s="18"/>
      <c r="Z52" s="18"/>
      <c r="AL52" s="22">
        <f t="shared" si="0"/>
        <v>16</v>
      </c>
      <c r="AM52">
        <v>16</v>
      </c>
      <c r="AN52" s="2" t="s">
        <v>3413</v>
      </c>
    </row>
    <row r="53" spans="1:40" s="13" customFormat="1" x14ac:dyDescent="0.25">
      <c r="A53" s="13" t="s">
        <v>922</v>
      </c>
      <c r="B53" s="13" t="s">
        <v>3415</v>
      </c>
      <c r="C53" s="13" t="s">
        <v>929</v>
      </c>
      <c r="G53" s="13" t="s">
        <v>32</v>
      </c>
      <c r="H53" s="13" t="s">
        <v>32</v>
      </c>
      <c r="I53" s="13">
        <v>7</v>
      </c>
      <c r="J53" s="13">
        <v>0</v>
      </c>
      <c r="K53" s="23">
        <f t="shared" si="1"/>
        <v>7</v>
      </c>
      <c r="L53" s="13">
        <v>0</v>
      </c>
      <c r="M53" s="13">
        <v>0</v>
      </c>
      <c r="N53" s="13">
        <v>0</v>
      </c>
      <c r="O53" s="13">
        <v>0</v>
      </c>
      <c r="P53" s="13">
        <v>0</v>
      </c>
      <c r="Q53" s="13">
        <v>0</v>
      </c>
      <c r="R53" s="13">
        <v>0</v>
      </c>
      <c r="S53" s="13">
        <v>7</v>
      </c>
      <c r="T53" s="13" t="s">
        <v>33</v>
      </c>
      <c r="U53" s="16"/>
      <c r="V53" s="18">
        <v>3</v>
      </c>
      <c r="W53" s="18">
        <v>4</v>
      </c>
      <c r="X53" s="18"/>
      <c r="Y53" s="18"/>
      <c r="Z53" s="18"/>
      <c r="AL53" s="22">
        <f t="shared" si="0"/>
        <v>7</v>
      </c>
      <c r="AM53" s="13">
        <v>7</v>
      </c>
      <c r="AN53" s="2" t="s">
        <v>3539</v>
      </c>
    </row>
    <row r="54" spans="1:40" s="13" customFormat="1" ht="90" x14ac:dyDescent="0.25">
      <c r="A54" s="13" t="s">
        <v>932</v>
      </c>
      <c r="B54" s="13" t="s">
        <v>3414</v>
      </c>
      <c r="C54" s="2" t="s">
        <v>3418</v>
      </c>
      <c r="G54" s="13" t="s">
        <v>32</v>
      </c>
      <c r="H54" s="13" t="s">
        <v>32</v>
      </c>
      <c r="I54" s="13">
        <v>133</v>
      </c>
      <c r="J54" s="13">
        <v>0</v>
      </c>
      <c r="K54" s="23">
        <f t="shared" si="1"/>
        <v>133</v>
      </c>
      <c r="L54" s="13">
        <v>0</v>
      </c>
      <c r="M54" s="13">
        <v>0</v>
      </c>
      <c r="N54" s="13">
        <v>0</v>
      </c>
      <c r="O54" s="13">
        <v>0</v>
      </c>
      <c r="P54" s="13">
        <v>0</v>
      </c>
      <c r="Q54" s="13">
        <v>0</v>
      </c>
      <c r="R54" s="13">
        <v>0</v>
      </c>
      <c r="S54" s="13">
        <v>133</v>
      </c>
      <c r="T54" s="13" t="s">
        <v>33</v>
      </c>
      <c r="U54" s="16"/>
      <c r="V54" s="18"/>
      <c r="W54" s="18"/>
      <c r="X54" s="18"/>
      <c r="Y54" s="18">
        <v>30</v>
      </c>
      <c r="Z54" s="18">
        <v>39</v>
      </c>
      <c r="AA54" s="13">
        <v>30</v>
      </c>
      <c r="AB54" s="19">
        <v>34</v>
      </c>
      <c r="AL54" s="22">
        <f t="shared" si="0"/>
        <v>69</v>
      </c>
      <c r="AM54" s="13">
        <v>133</v>
      </c>
      <c r="AN54" s="2" t="s">
        <v>3416</v>
      </c>
    </row>
    <row r="55" spans="1:40" ht="60" customHeight="1" x14ac:dyDescent="0.25">
      <c r="A55" t="s">
        <v>932</v>
      </c>
      <c r="B55" t="s">
        <v>933</v>
      </c>
      <c r="C55" s="2" t="s">
        <v>3422</v>
      </c>
      <c r="D55" t="s">
        <v>935</v>
      </c>
      <c r="E55" t="s">
        <v>936</v>
      </c>
      <c r="F55" t="s">
        <v>31</v>
      </c>
      <c r="G55" t="s">
        <v>32</v>
      </c>
      <c r="H55" t="s">
        <v>32</v>
      </c>
      <c r="I55">
        <v>8</v>
      </c>
      <c r="J55">
        <v>0</v>
      </c>
      <c r="K55" s="23">
        <f t="shared" si="1"/>
        <v>8</v>
      </c>
      <c r="L55">
        <v>5</v>
      </c>
      <c r="M55">
        <v>5</v>
      </c>
      <c r="N55">
        <v>2</v>
      </c>
      <c r="O55">
        <v>2</v>
      </c>
      <c r="P55">
        <v>8</v>
      </c>
      <c r="Q55">
        <v>8</v>
      </c>
      <c r="R55">
        <v>0</v>
      </c>
      <c r="S55">
        <v>3</v>
      </c>
      <c r="T55" t="s">
        <v>33</v>
      </c>
      <c r="U55" s="16">
        <v>2</v>
      </c>
      <c r="V55" s="18">
        <v>3</v>
      </c>
      <c r="W55" s="18"/>
      <c r="X55" s="18"/>
      <c r="Y55" s="18"/>
      <c r="Z55" s="18"/>
      <c r="AL55" s="22">
        <f t="shared" si="0"/>
        <v>3</v>
      </c>
      <c r="AM55">
        <v>3</v>
      </c>
      <c r="AN55" s="2" t="s">
        <v>3417</v>
      </c>
    </row>
    <row r="56" spans="1:40" ht="30" x14ac:dyDescent="0.25">
      <c r="A56" t="s">
        <v>984</v>
      </c>
      <c r="B56" t="s">
        <v>994</v>
      </c>
      <c r="C56" t="s">
        <v>995</v>
      </c>
      <c r="D56" t="s">
        <v>996</v>
      </c>
      <c r="E56" t="s">
        <v>997</v>
      </c>
      <c r="F56" t="s">
        <v>31</v>
      </c>
      <c r="G56" t="s">
        <v>32</v>
      </c>
      <c r="H56" t="s">
        <v>32</v>
      </c>
      <c r="I56">
        <v>17</v>
      </c>
      <c r="J56">
        <v>0</v>
      </c>
      <c r="K56" s="23">
        <f t="shared" si="1"/>
        <v>17</v>
      </c>
      <c r="L56">
        <v>0</v>
      </c>
      <c r="M56">
        <v>0</v>
      </c>
      <c r="N56">
        <v>0</v>
      </c>
      <c r="O56">
        <v>0</v>
      </c>
      <c r="P56">
        <v>17</v>
      </c>
      <c r="Q56">
        <v>17</v>
      </c>
      <c r="R56">
        <v>17</v>
      </c>
      <c r="S56">
        <v>0</v>
      </c>
      <c r="T56" t="s">
        <v>3423</v>
      </c>
      <c r="U56" s="16"/>
      <c r="V56" s="18"/>
      <c r="W56" s="18"/>
      <c r="X56" s="18"/>
      <c r="Y56" s="18"/>
      <c r="Z56" s="18"/>
      <c r="AA56">
        <v>7</v>
      </c>
      <c r="AB56">
        <v>10</v>
      </c>
      <c r="AL56" s="22">
        <f t="shared" si="0"/>
        <v>0</v>
      </c>
      <c r="AM56">
        <v>17</v>
      </c>
      <c r="AN56" s="2" t="s">
        <v>3424</v>
      </c>
    </row>
    <row r="57" spans="1:40" s="20" customFormat="1" ht="30" x14ac:dyDescent="0.25">
      <c r="A57" s="20" t="s">
        <v>1024</v>
      </c>
      <c r="B57" s="20" t="s">
        <v>3425</v>
      </c>
      <c r="K57" s="23"/>
      <c r="U57" s="16"/>
      <c r="V57" s="18"/>
      <c r="W57" s="18"/>
      <c r="X57" s="18"/>
      <c r="Y57" s="18"/>
      <c r="Z57" s="18"/>
      <c r="AL57" s="22">
        <f t="shared" si="0"/>
        <v>0</v>
      </c>
      <c r="AM57" s="20">
        <v>0</v>
      </c>
      <c r="AN57" s="2" t="s">
        <v>3426</v>
      </c>
    </row>
    <row r="58" spans="1:40" ht="30.75" customHeight="1" x14ac:dyDescent="0.25">
      <c r="A58" t="s">
        <v>1168</v>
      </c>
      <c r="B58" t="s">
        <v>1172</v>
      </c>
      <c r="C58" t="s">
        <v>1173</v>
      </c>
      <c r="D58" t="s">
        <v>1174</v>
      </c>
      <c r="E58" t="s">
        <v>1175</v>
      </c>
      <c r="F58" t="s">
        <v>31</v>
      </c>
      <c r="G58" t="s">
        <v>32</v>
      </c>
      <c r="H58" t="s">
        <v>32</v>
      </c>
      <c r="I58">
        <v>15</v>
      </c>
      <c r="J58">
        <v>0</v>
      </c>
      <c r="K58" s="23">
        <f t="shared" si="1"/>
        <v>15</v>
      </c>
      <c r="L58">
        <v>0</v>
      </c>
      <c r="M58">
        <v>0</v>
      </c>
      <c r="N58">
        <v>0</v>
      </c>
      <c r="O58">
        <v>0</v>
      </c>
      <c r="P58">
        <v>15</v>
      </c>
      <c r="Q58">
        <v>15</v>
      </c>
      <c r="R58">
        <v>15</v>
      </c>
      <c r="S58">
        <v>0</v>
      </c>
      <c r="T58" t="s">
        <v>39</v>
      </c>
      <c r="U58" s="16"/>
      <c r="V58" s="18">
        <v>5</v>
      </c>
      <c r="W58" s="18">
        <v>5</v>
      </c>
      <c r="X58" s="18">
        <v>5</v>
      </c>
      <c r="Y58" s="18"/>
      <c r="Z58" s="18"/>
      <c r="AL58" s="22">
        <f t="shared" si="0"/>
        <v>15</v>
      </c>
      <c r="AM58">
        <v>15</v>
      </c>
      <c r="AN58" s="2" t="s">
        <v>3427</v>
      </c>
    </row>
    <row r="59" spans="1:40" s="20" customFormat="1" ht="30.75" customHeight="1" x14ac:dyDescent="0.25">
      <c r="A59" s="20" t="s">
        <v>1517</v>
      </c>
      <c r="B59" s="20" t="s">
        <v>3428</v>
      </c>
      <c r="K59" s="23"/>
      <c r="U59" s="16"/>
      <c r="V59" s="18"/>
      <c r="W59" s="18">
        <v>8</v>
      </c>
      <c r="X59" s="18"/>
      <c r="Y59" s="18"/>
      <c r="Z59" s="18"/>
      <c r="AA59" s="20">
        <v>10</v>
      </c>
      <c r="AB59" s="20">
        <v>11</v>
      </c>
      <c r="AC59" s="20">
        <v>11</v>
      </c>
      <c r="AD59" s="20">
        <v>10</v>
      </c>
      <c r="AL59" s="22">
        <f t="shared" si="0"/>
        <v>8</v>
      </c>
      <c r="AM59" s="20">
        <v>50</v>
      </c>
      <c r="AN59" s="2" t="s">
        <v>3429</v>
      </c>
    </row>
    <row r="60" spans="1:40" ht="30" x14ac:dyDescent="0.25">
      <c r="A60" t="s">
        <v>1530</v>
      </c>
      <c r="B60" t="s">
        <v>1537</v>
      </c>
      <c r="C60" t="s">
        <v>1538</v>
      </c>
      <c r="D60" t="s">
        <v>1539</v>
      </c>
      <c r="E60" t="s">
        <v>1540</v>
      </c>
      <c r="F60" t="s">
        <v>31</v>
      </c>
      <c r="G60" t="s">
        <v>32</v>
      </c>
      <c r="H60" t="s">
        <v>32</v>
      </c>
      <c r="I60">
        <v>17</v>
      </c>
      <c r="J60">
        <v>0</v>
      </c>
      <c r="K60" s="23">
        <f t="shared" si="1"/>
        <v>17</v>
      </c>
      <c r="L60">
        <v>0</v>
      </c>
      <c r="M60">
        <v>0</v>
      </c>
      <c r="N60">
        <v>0</v>
      </c>
      <c r="O60">
        <v>0</v>
      </c>
      <c r="P60">
        <v>17</v>
      </c>
      <c r="Q60">
        <v>17</v>
      </c>
      <c r="R60">
        <v>6</v>
      </c>
      <c r="S60">
        <v>11</v>
      </c>
      <c r="T60" t="s">
        <v>39</v>
      </c>
      <c r="U60" s="16"/>
      <c r="V60" s="18">
        <v>6</v>
      </c>
      <c r="W60" s="18">
        <v>6</v>
      </c>
      <c r="X60" s="18">
        <v>5</v>
      </c>
      <c r="Y60" s="18"/>
      <c r="Z60" s="18"/>
      <c r="AL60" s="22">
        <f t="shared" si="0"/>
        <v>17</v>
      </c>
      <c r="AM60">
        <v>17</v>
      </c>
      <c r="AN60" s="2" t="s">
        <v>3430</v>
      </c>
    </row>
    <row r="61" spans="1:40" ht="30" x14ac:dyDescent="0.25">
      <c r="A61" t="s">
        <v>1530</v>
      </c>
      <c r="B61" t="s">
        <v>1541</v>
      </c>
      <c r="C61" s="2" t="s">
        <v>3431</v>
      </c>
      <c r="D61" t="s">
        <v>1543</v>
      </c>
      <c r="E61" t="s">
        <v>1544</v>
      </c>
      <c r="F61" t="s">
        <v>31</v>
      </c>
      <c r="G61" t="s">
        <v>32</v>
      </c>
      <c r="H61" t="s">
        <v>32</v>
      </c>
      <c r="I61">
        <v>6</v>
      </c>
      <c r="J61">
        <v>0</v>
      </c>
      <c r="K61" s="23">
        <f t="shared" si="1"/>
        <v>6</v>
      </c>
      <c r="L61">
        <v>0</v>
      </c>
      <c r="M61">
        <v>0</v>
      </c>
      <c r="N61">
        <v>0</v>
      </c>
      <c r="O61">
        <v>0</v>
      </c>
      <c r="P61">
        <v>2</v>
      </c>
      <c r="Q61">
        <v>2</v>
      </c>
      <c r="R61">
        <v>2</v>
      </c>
      <c r="S61">
        <v>4</v>
      </c>
      <c r="T61" t="s">
        <v>39</v>
      </c>
      <c r="U61" s="16"/>
      <c r="V61" s="18">
        <v>2</v>
      </c>
      <c r="W61" s="18"/>
      <c r="X61" s="18">
        <v>2</v>
      </c>
      <c r="Y61" s="18"/>
      <c r="Z61" s="18">
        <v>2</v>
      </c>
      <c r="AL61" s="22">
        <f t="shared" si="0"/>
        <v>6</v>
      </c>
      <c r="AM61">
        <v>6</v>
      </c>
      <c r="AN61" s="2" t="s">
        <v>3432</v>
      </c>
    </row>
    <row r="62" spans="1:40" s="20" customFormat="1" ht="30" x14ac:dyDescent="0.25">
      <c r="A62" s="20" t="s">
        <v>1653</v>
      </c>
      <c r="B62" s="20" t="s">
        <v>3433</v>
      </c>
      <c r="C62" s="2" t="s">
        <v>1724</v>
      </c>
      <c r="G62" s="20" t="s">
        <v>32</v>
      </c>
      <c r="H62" s="20" t="s">
        <v>32</v>
      </c>
      <c r="I62" s="20">
        <v>30</v>
      </c>
      <c r="J62" s="20">
        <v>0</v>
      </c>
      <c r="K62" s="23">
        <f t="shared" si="1"/>
        <v>30</v>
      </c>
      <c r="L62" s="20">
        <v>0</v>
      </c>
      <c r="M62" s="20">
        <v>0</v>
      </c>
      <c r="N62" s="20">
        <v>0</v>
      </c>
      <c r="O62" s="20">
        <v>0</v>
      </c>
      <c r="P62" s="20">
        <v>30</v>
      </c>
      <c r="Q62" s="20">
        <v>30</v>
      </c>
      <c r="R62" s="20">
        <v>11</v>
      </c>
      <c r="S62" s="20">
        <v>19</v>
      </c>
      <c r="T62" s="20" t="s">
        <v>39</v>
      </c>
      <c r="U62" s="16"/>
      <c r="V62" s="18">
        <v>20</v>
      </c>
      <c r="W62" s="18">
        <v>10</v>
      </c>
      <c r="X62" s="18"/>
      <c r="Y62" s="18"/>
      <c r="Z62" s="18"/>
      <c r="AL62" s="22">
        <f t="shared" si="0"/>
        <v>30</v>
      </c>
      <c r="AM62" s="20">
        <v>30</v>
      </c>
      <c r="AN62" s="14" t="s">
        <v>3436</v>
      </c>
    </row>
    <row r="63" spans="1:40" s="20" customFormat="1" ht="30" x14ac:dyDescent="0.25">
      <c r="A63" s="20" t="s">
        <v>1653</v>
      </c>
      <c r="B63" s="20" t="s">
        <v>3434</v>
      </c>
      <c r="C63" s="20" t="s">
        <v>1718</v>
      </c>
      <c r="G63" s="20" t="s">
        <v>32</v>
      </c>
      <c r="H63" s="20" t="s">
        <v>32</v>
      </c>
      <c r="I63" s="20">
        <v>44</v>
      </c>
      <c r="J63" s="20">
        <v>0</v>
      </c>
      <c r="K63" s="23">
        <f t="shared" si="1"/>
        <v>44</v>
      </c>
      <c r="L63" s="20">
        <v>0</v>
      </c>
      <c r="M63" s="20">
        <v>0</v>
      </c>
      <c r="N63" s="20">
        <v>0</v>
      </c>
      <c r="O63" s="20">
        <v>0</v>
      </c>
      <c r="P63" s="20">
        <v>44</v>
      </c>
      <c r="Q63" s="20">
        <v>44</v>
      </c>
      <c r="R63" s="20">
        <v>0</v>
      </c>
      <c r="S63" s="20">
        <v>44</v>
      </c>
      <c r="T63" s="20" t="s">
        <v>33</v>
      </c>
      <c r="U63" s="16"/>
      <c r="V63" s="18">
        <v>10</v>
      </c>
      <c r="W63" s="18">
        <v>20</v>
      </c>
      <c r="X63" s="18">
        <v>14</v>
      </c>
      <c r="Y63" s="18"/>
      <c r="Z63" s="18"/>
      <c r="AL63" s="22">
        <f t="shared" si="0"/>
        <v>44</v>
      </c>
      <c r="AM63" s="20">
        <v>44</v>
      </c>
      <c r="AN63" s="2" t="s">
        <v>3437</v>
      </c>
    </row>
    <row r="64" spans="1:40" s="20" customFormat="1" ht="30" x14ac:dyDescent="0.25">
      <c r="A64" s="20" t="s">
        <v>1653</v>
      </c>
      <c r="B64" s="20" t="s">
        <v>3435</v>
      </c>
      <c r="C64" s="20" t="s">
        <v>1732</v>
      </c>
      <c r="G64" s="20" t="s">
        <v>32</v>
      </c>
      <c r="H64" s="20" t="s">
        <v>32</v>
      </c>
      <c r="I64" s="20">
        <v>12</v>
      </c>
      <c r="J64" s="20">
        <v>0</v>
      </c>
      <c r="K64" s="23">
        <f t="shared" si="1"/>
        <v>12</v>
      </c>
      <c r="L64" s="20">
        <v>0</v>
      </c>
      <c r="M64" s="20">
        <v>0</v>
      </c>
      <c r="N64" s="20">
        <v>0</v>
      </c>
      <c r="O64" s="20">
        <v>0</v>
      </c>
      <c r="P64" s="20">
        <v>12</v>
      </c>
      <c r="Q64" s="20">
        <v>12</v>
      </c>
      <c r="R64" s="20">
        <v>0</v>
      </c>
      <c r="S64" s="20">
        <v>12</v>
      </c>
      <c r="T64" s="20" t="s">
        <v>33</v>
      </c>
      <c r="U64" s="16"/>
      <c r="V64" s="18"/>
      <c r="W64" s="18">
        <v>6</v>
      </c>
      <c r="X64" s="18">
        <v>6</v>
      </c>
      <c r="Y64" s="18"/>
      <c r="Z64" s="18"/>
      <c r="AL64" s="22">
        <f t="shared" si="0"/>
        <v>12</v>
      </c>
      <c r="AM64" s="20">
        <v>12</v>
      </c>
      <c r="AN64" s="2" t="s">
        <v>3540</v>
      </c>
    </row>
    <row r="65" spans="1:40" x14ac:dyDescent="0.25">
      <c r="A65" t="s">
        <v>1653</v>
      </c>
      <c r="B65" t="s">
        <v>1663</v>
      </c>
      <c r="C65" t="s">
        <v>1664</v>
      </c>
      <c r="D65" t="s">
        <v>1665</v>
      </c>
      <c r="E65" t="s">
        <v>1666</v>
      </c>
      <c r="F65" t="s">
        <v>31</v>
      </c>
      <c r="G65" t="s">
        <v>32</v>
      </c>
      <c r="H65" t="s">
        <v>32</v>
      </c>
      <c r="I65">
        <v>5</v>
      </c>
      <c r="J65">
        <v>0</v>
      </c>
      <c r="K65" s="23">
        <f t="shared" ref="K65:K103" si="2">I65-J65</f>
        <v>5</v>
      </c>
      <c r="L65">
        <v>0</v>
      </c>
      <c r="M65">
        <v>0</v>
      </c>
      <c r="N65">
        <v>0</v>
      </c>
      <c r="O65">
        <v>0</v>
      </c>
      <c r="P65">
        <v>5</v>
      </c>
      <c r="Q65">
        <v>5</v>
      </c>
      <c r="R65">
        <v>1</v>
      </c>
      <c r="S65">
        <v>4</v>
      </c>
      <c r="T65" t="s">
        <v>39</v>
      </c>
      <c r="U65" s="16"/>
      <c r="V65" s="18">
        <v>1</v>
      </c>
      <c r="W65" s="18">
        <v>2</v>
      </c>
      <c r="X65" s="18">
        <v>2</v>
      </c>
      <c r="Y65" s="18"/>
      <c r="Z65" s="18"/>
      <c r="AL65" s="22">
        <f t="shared" si="0"/>
        <v>5</v>
      </c>
      <c r="AM65">
        <v>5</v>
      </c>
      <c r="AN65" s="2" t="s">
        <v>3541</v>
      </c>
    </row>
    <row r="66" spans="1:40" s="20" customFormat="1" ht="30" x14ac:dyDescent="0.25">
      <c r="A66" s="20" t="s">
        <v>1735</v>
      </c>
      <c r="B66" s="20" t="s">
        <v>3438</v>
      </c>
      <c r="K66" s="23"/>
      <c r="U66" s="16"/>
      <c r="V66" s="18"/>
      <c r="W66" s="18"/>
      <c r="X66" s="18"/>
      <c r="Y66" s="18"/>
      <c r="Z66" s="18"/>
      <c r="AL66" s="22">
        <f t="shared" si="0"/>
        <v>0</v>
      </c>
      <c r="AM66" s="20">
        <v>0</v>
      </c>
      <c r="AN66" s="2" t="s">
        <v>3542</v>
      </c>
    </row>
    <row r="67" spans="1:40" s="20" customFormat="1" ht="30" x14ac:dyDescent="0.25">
      <c r="A67" s="20" t="s">
        <v>2016</v>
      </c>
      <c r="B67" s="20" t="s">
        <v>3439</v>
      </c>
      <c r="C67" s="20" t="s">
        <v>2031</v>
      </c>
      <c r="G67" s="20" t="s">
        <v>32</v>
      </c>
      <c r="H67" s="20" t="s">
        <v>32</v>
      </c>
      <c r="I67" s="20">
        <v>11</v>
      </c>
      <c r="J67" s="20">
        <v>0</v>
      </c>
      <c r="K67" s="23">
        <f t="shared" si="2"/>
        <v>11</v>
      </c>
      <c r="L67" s="20">
        <v>0</v>
      </c>
      <c r="M67" s="20">
        <v>0</v>
      </c>
      <c r="N67" s="20">
        <v>0</v>
      </c>
      <c r="O67" s="20">
        <v>0</v>
      </c>
      <c r="P67" s="20">
        <v>11</v>
      </c>
      <c r="Q67" s="20">
        <v>11</v>
      </c>
      <c r="R67" s="20">
        <v>0</v>
      </c>
      <c r="S67" s="20">
        <v>11</v>
      </c>
      <c r="T67" s="20" t="s">
        <v>33</v>
      </c>
      <c r="U67" s="16"/>
      <c r="V67" s="18"/>
      <c r="W67" s="18">
        <v>5</v>
      </c>
      <c r="X67" s="18">
        <v>6</v>
      </c>
      <c r="Y67" s="18"/>
      <c r="Z67" s="18"/>
      <c r="AL67" s="22">
        <f t="shared" si="0"/>
        <v>11</v>
      </c>
      <c r="AM67" s="20">
        <v>11</v>
      </c>
      <c r="AN67" s="2" t="s">
        <v>3440</v>
      </c>
    </row>
    <row r="68" spans="1:40" ht="60" x14ac:dyDescent="0.25">
      <c r="A68" t="s">
        <v>2041</v>
      </c>
      <c r="B68" t="s">
        <v>2042</v>
      </c>
      <c r="C68" t="s">
        <v>2043</v>
      </c>
      <c r="D68" t="s">
        <v>2044</v>
      </c>
      <c r="E68" t="s">
        <v>2045</v>
      </c>
      <c r="F68" t="s">
        <v>31</v>
      </c>
      <c r="G68" t="s">
        <v>32</v>
      </c>
      <c r="H68" t="s">
        <v>32</v>
      </c>
      <c r="I68">
        <v>10</v>
      </c>
      <c r="J68">
        <v>0</v>
      </c>
      <c r="K68" s="23">
        <f t="shared" si="2"/>
        <v>10</v>
      </c>
      <c r="L68">
        <v>0</v>
      </c>
      <c r="M68">
        <v>0</v>
      </c>
      <c r="N68">
        <v>0</v>
      </c>
      <c r="O68">
        <v>0</v>
      </c>
      <c r="P68">
        <v>10</v>
      </c>
      <c r="Q68">
        <v>10</v>
      </c>
      <c r="R68">
        <v>0</v>
      </c>
      <c r="S68">
        <v>10</v>
      </c>
      <c r="T68" t="s">
        <v>33</v>
      </c>
      <c r="U68" s="16"/>
      <c r="V68" s="18"/>
      <c r="W68" s="18">
        <v>4</v>
      </c>
      <c r="X68" s="18">
        <v>6</v>
      </c>
      <c r="Y68" s="18"/>
      <c r="Z68" s="18"/>
      <c r="AL68" s="22">
        <f t="shared" ref="AL68:AL103" si="3">SUM(V68:Z68)</f>
        <v>10</v>
      </c>
      <c r="AM68">
        <v>10</v>
      </c>
      <c r="AN68" s="2" t="s">
        <v>3543</v>
      </c>
    </row>
    <row r="69" spans="1:40" s="20" customFormat="1" x14ac:dyDescent="0.25">
      <c r="A69" s="20" t="s">
        <v>2074</v>
      </c>
      <c r="B69" s="20" t="s">
        <v>3441</v>
      </c>
      <c r="K69" s="23"/>
      <c r="U69" s="16"/>
      <c r="V69" s="18"/>
      <c r="W69" s="18"/>
      <c r="X69" s="18"/>
      <c r="Y69" s="18"/>
      <c r="Z69" s="18"/>
      <c r="AL69" s="22">
        <f t="shared" si="3"/>
        <v>0</v>
      </c>
      <c r="AM69" s="20">
        <v>0</v>
      </c>
      <c r="AN69" s="2" t="s">
        <v>3442</v>
      </c>
    </row>
    <row r="70" spans="1:40" ht="21.75" customHeight="1" x14ac:dyDescent="0.25">
      <c r="A70" t="s">
        <v>2074</v>
      </c>
      <c r="B70" t="s">
        <v>2075</v>
      </c>
      <c r="C70" t="s">
        <v>2076</v>
      </c>
      <c r="D70" t="s">
        <v>2077</v>
      </c>
      <c r="E70" t="s">
        <v>2078</v>
      </c>
      <c r="F70" t="s">
        <v>31</v>
      </c>
      <c r="G70" t="s">
        <v>32</v>
      </c>
      <c r="H70" t="s">
        <v>32</v>
      </c>
      <c r="I70">
        <v>5</v>
      </c>
      <c r="J70">
        <v>0</v>
      </c>
      <c r="K70" s="23">
        <f t="shared" si="2"/>
        <v>5</v>
      </c>
      <c r="L70">
        <v>2</v>
      </c>
      <c r="M70">
        <v>2</v>
      </c>
      <c r="N70">
        <v>2</v>
      </c>
      <c r="O70">
        <v>2</v>
      </c>
      <c r="P70">
        <v>3</v>
      </c>
      <c r="Q70">
        <v>3</v>
      </c>
      <c r="R70">
        <v>3</v>
      </c>
      <c r="S70">
        <v>0</v>
      </c>
      <c r="T70" t="s">
        <v>39</v>
      </c>
      <c r="U70" s="16">
        <v>2</v>
      </c>
      <c r="V70" s="18">
        <v>3</v>
      </c>
      <c r="W70" s="18"/>
      <c r="X70" s="18"/>
      <c r="Y70" s="18"/>
      <c r="Z70" s="18"/>
      <c r="AL70" s="22">
        <f t="shared" si="3"/>
        <v>3</v>
      </c>
      <c r="AM70">
        <v>3</v>
      </c>
      <c r="AN70" s="2" t="s">
        <v>3544</v>
      </c>
    </row>
    <row r="71" spans="1:40" s="20" customFormat="1" ht="47.25" customHeight="1" x14ac:dyDescent="0.25">
      <c r="A71" s="20" t="s">
        <v>2095</v>
      </c>
      <c r="B71" s="20" t="s">
        <v>2108</v>
      </c>
      <c r="C71" s="20" t="s">
        <v>3443</v>
      </c>
      <c r="G71" s="20" t="s">
        <v>32</v>
      </c>
      <c r="H71" s="20" t="s">
        <v>32</v>
      </c>
      <c r="I71" s="20">
        <v>24</v>
      </c>
      <c r="J71" s="20">
        <v>0</v>
      </c>
      <c r="K71" s="23">
        <f t="shared" si="2"/>
        <v>24</v>
      </c>
      <c r="L71" s="20">
        <v>24</v>
      </c>
      <c r="M71" s="20">
        <v>24</v>
      </c>
      <c r="N71" s="20">
        <v>0</v>
      </c>
      <c r="O71" s="20">
        <v>0</v>
      </c>
      <c r="P71" s="20">
        <v>0</v>
      </c>
      <c r="Q71" s="20">
        <v>0</v>
      </c>
      <c r="R71" s="20">
        <v>0</v>
      </c>
      <c r="S71" s="20">
        <v>0</v>
      </c>
      <c r="T71" s="20" t="s">
        <v>103</v>
      </c>
      <c r="U71" s="16"/>
      <c r="V71" s="18"/>
      <c r="W71" s="18"/>
      <c r="X71" s="18"/>
      <c r="Y71" s="18"/>
      <c r="Z71" s="18"/>
      <c r="AL71" s="22">
        <f t="shared" si="3"/>
        <v>0</v>
      </c>
      <c r="AM71" s="20">
        <v>0</v>
      </c>
      <c r="AN71" s="2" t="s">
        <v>3545</v>
      </c>
    </row>
    <row r="72" spans="1:40" x14ac:dyDescent="0.25">
      <c r="A72" t="s">
        <v>2095</v>
      </c>
      <c r="B72" t="s">
        <v>2108</v>
      </c>
      <c r="C72" t="s">
        <v>2109</v>
      </c>
      <c r="D72" t="s">
        <v>2110</v>
      </c>
      <c r="E72" t="s">
        <v>2111</v>
      </c>
      <c r="F72" t="s">
        <v>31</v>
      </c>
      <c r="G72" t="s">
        <v>32</v>
      </c>
      <c r="H72" t="s">
        <v>32</v>
      </c>
      <c r="I72">
        <v>9</v>
      </c>
      <c r="J72">
        <v>0</v>
      </c>
      <c r="K72" s="23">
        <f t="shared" si="2"/>
        <v>9</v>
      </c>
      <c r="L72">
        <v>0</v>
      </c>
      <c r="M72">
        <v>0</v>
      </c>
      <c r="N72">
        <v>0</v>
      </c>
      <c r="O72">
        <v>0</v>
      </c>
      <c r="P72">
        <v>9</v>
      </c>
      <c r="Q72">
        <v>9</v>
      </c>
      <c r="R72">
        <v>0</v>
      </c>
      <c r="S72">
        <v>9</v>
      </c>
      <c r="T72" t="s">
        <v>33</v>
      </c>
      <c r="U72" s="16"/>
      <c r="V72" s="18"/>
      <c r="W72" s="18">
        <v>9</v>
      </c>
      <c r="X72" s="18"/>
      <c r="Y72" s="18"/>
      <c r="Z72" s="18"/>
      <c r="AL72" s="22">
        <f t="shared" si="3"/>
        <v>9</v>
      </c>
      <c r="AM72">
        <v>9</v>
      </c>
      <c r="AN72" s="2" t="s">
        <v>3546</v>
      </c>
    </row>
    <row r="73" spans="1:40" ht="30" x14ac:dyDescent="0.25">
      <c r="A73" t="s">
        <v>2201</v>
      </c>
      <c r="B73" t="s">
        <v>2204</v>
      </c>
      <c r="C73" t="s">
        <v>2205</v>
      </c>
      <c r="D73" t="s">
        <v>2206</v>
      </c>
      <c r="E73" t="s">
        <v>1564</v>
      </c>
      <c r="F73" t="s">
        <v>31</v>
      </c>
      <c r="G73" t="s">
        <v>32</v>
      </c>
      <c r="H73" t="s">
        <v>32</v>
      </c>
      <c r="I73">
        <v>19</v>
      </c>
      <c r="J73">
        <v>0</v>
      </c>
      <c r="K73" s="23">
        <f t="shared" si="2"/>
        <v>19</v>
      </c>
      <c r="L73">
        <v>2</v>
      </c>
      <c r="M73">
        <v>2</v>
      </c>
      <c r="N73">
        <v>2</v>
      </c>
      <c r="O73">
        <v>2</v>
      </c>
      <c r="P73">
        <v>17</v>
      </c>
      <c r="Q73">
        <v>17</v>
      </c>
      <c r="R73">
        <v>17</v>
      </c>
      <c r="S73">
        <v>0</v>
      </c>
      <c r="T73" t="s">
        <v>39</v>
      </c>
      <c r="U73" s="16">
        <v>2</v>
      </c>
      <c r="V73" s="18">
        <v>17</v>
      </c>
      <c r="W73" s="18"/>
      <c r="X73" s="18"/>
      <c r="Y73" s="18"/>
      <c r="Z73" s="18"/>
      <c r="AL73" s="22">
        <f t="shared" si="3"/>
        <v>17</v>
      </c>
      <c r="AM73">
        <v>17</v>
      </c>
      <c r="AN73" s="2" t="s">
        <v>3444</v>
      </c>
    </row>
    <row r="74" spans="1:40" ht="45" x14ac:dyDescent="0.25">
      <c r="A74" t="s">
        <v>2249</v>
      </c>
      <c r="B74" t="s">
        <v>2256</v>
      </c>
      <c r="C74" t="s">
        <v>2257</v>
      </c>
      <c r="D74" t="s">
        <v>2258</v>
      </c>
      <c r="E74" t="s">
        <v>422</v>
      </c>
      <c r="F74" t="s">
        <v>31</v>
      </c>
      <c r="G74" t="s">
        <v>32</v>
      </c>
      <c r="H74" t="s">
        <v>32</v>
      </c>
      <c r="I74">
        <v>13</v>
      </c>
      <c r="J74">
        <v>0</v>
      </c>
      <c r="K74" s="23">
        <f t="shared" si="2"/>
        <v>13</v>
      </c>
      <c r="L74">
        <v>0</v>
      </c>
      <c r="M74">
        <v>0</v>
      </c>
      <c r="N74">
        <v>0</v>
      </c>
      <c r="O74">
        <v>0</v>
      </c>
      <c r="P74">
        <v>13</v>
      </c>
      <c r="Q74">
        <v>13</v>
      </c>
      <c r="R74">
        <v>0</v>
      </c>
      <c r="S74">
        <v>13</v>
      </c>
      <c r="T74" t="s">
        <v>33</v>
      </c>
      <c r="U74" s="16"/>
      <c r="V74" s="18">
        <v>5</v>
      </c>
      <c r="W74" s="18">
        <v>8</v>
      </c>
      <c r="X74" s="18"/>
      <c r="Y74" s="18"/>
      <c r="Z74" s="18"/>
      <c r="AL74" s="22">
        <f t="shared" si="3"/>
        <v>13</v>
      </c>
      <c r="AM74">
        <v>13</v>
      </c>
      <c r="AN74" s="2" t="s">
        <v>3547</v>
      </c>
    </row>
    <row r="75" spans="1:40" ht="60" x14ac:dyDescent="0.25">
      <c r="A75" t="s">
        <v>2249</v>
      </c>
      <c r="B75" t="s">
        <v>2259</v>
      </c>
      <c r="C75" t="s">
        <v>2260</v>
      </c>
      <c r="D75" t="s">
        <v>2261</v>
      </c>
      <c r="E75" t="s">
        <v>2262</v>
      </c>
      <c r="F75" t="s">
        <v>31</v>
      </c>
      <c r="G75" t="s">
        <v>32</v>
      </c>
      <c r="H75" t="s">
        <v>32</v>
      </c>
      <c r="I75">
        <v>20</v>
      </c>
      <c r="J75">
        <v>0</v>
      </c>
      <c r="K75" s="23">
        <f t="shared" si="2"/>
        <v>20</v>
      </c>
      <c r="L75">
        <v>0</v>
      </c>
      <c r="M75">
        <v>0</v>
      </c>
      <c r="N75">
        <v>0</v>
      </c>
      <c r="O75">
        <v>0</v>
      </c>
      <c r="P75">
        <v>0</v>
      </c>
      <c r="Q75">
        <v>0</v>
      </c>
      <c r="R75">
        <v>0</v>
      </c>
      <c r="S75">
        <v>0</v>
      </c>
      <c r="T75" t="s">
        <v>33</v>
      </c>
      <c r="U75" s="16"/>
      <c r="V75" s="18"/>
      <c r="W75" s="18"/>
      <c r="X75" s="18">
        <v>5</v>
      </c>
      <c r="Y75" s="18">
        <v>10</v>
      </c>
      <c r="Z75" s="18">
        <v>5</v>
      </c>
      <c r="AL75" s="22">
        <f t="shared" si="3"/>
        <v>20</v>
      </c>
      <c r="AM75">
        <v>20</v>
      </c>
      <c r="AN75" s="2" t="s">
        <v>3548</v>
      </c>
    </row>
    <row r="76" spans="1:40" ht="75" x14ac:dyDescent="0.25">
      <c r="A76" t="s">
        <v>2249</v>
      </c>
      <c r="B76" t="s">
        <v>2263</v>
      </c>
      <c r="C76" s="2" t="s">
        <v>3588</v>
      </c>
      <c r="D76" s="4" t="s">
        <v>2265</v>
      </c>
      <c r="E76" t="s">
        <v>2266</v>
      </c>
      <c r="F76" t="s">
        <v>31</v>
      </c>
      <c r="G76" t="s">
        <v>32</v>
      </c>
      <c r="H76" t="s">
        <v>32</v>
      </c>
      <c r="I76">
        <v>29</v>
      </c>
      <c r="J76">
        <v>0</v>
      </c>
      <c r="K76" s="23">
        <f t="shared" si="2"/>
        <v>29</v>
      </c>
      <c r="L76">
        <v>0</v>
      </c>
      <c r="M76">
        <v>0</v>
      </c>
      <c r="N76">
        <v>0</v>
      </c>
      <c r="O76">
        <v>0</v>
      </c>
      <c r="P76">
        <v>29</v>
      </c>
      <c r="Q76">
        <v>29</v>
      </c>
      <c r="R76">
        <v>29</v>
      </c>
      <c r="S76">
        <v>0</v>
      </c>
      <c r="T76" t="s">
        <v>39</v>
      </c>
      <c r="U76" s="16"/>
      <c r="V76" s="18"/>
      <c r="W76" s="18">
        <v>5</v>
      </c>
      <c r="X76" s="18">
        <v>15</v>
      </c>
      <c r="Y76" s="18">
        <v>9</v>
      </c>
      <c r="Z76" s="18"/>
      <c r="AL76" s="22">
        <f t="shared" si="3"/>
        <v>29</v>
      </c>
      <c r="AM76">
        <v>29</v>
      </c>
      <c r="AN76" s="2" t="s">
        <v>3549</v>
      </c>
    </row>
    <row r="77" spans="1:40" ht="30" x14ac:dyDescent="0.25">
      <c r="A77" t="s">
        <v>2450</v>
      </c>
      <c r="B77" t="s">
        <v>2457</v>
      </c>
      <c r="C77" t="s">
        <v>2458</v>
      </c>
      <c r="D77" t="s">
        <v>2459</v>
      </c>
      <c r="E77" t="s">
        <v>2460</v>
      </c>
      <c r="F77" t="s">
        <v>31</v>
      </c>
      <c r="G77" t="s">
        <v>32</v>
      </c>
      <c r="H77" t="s">
        <v>32</v>
      </c>
      <c r="I77">
        <v>5</v>
      </c>
      <c r="J77">
        <v>0</v>
      </c>
      <c r="K77" s="23">
        <f t="shared" si="2"/>
        <v>5</v>
      </c>
      <c r="L77">
        <v>0</v>
      </c>
      <c r="M77">
        <v>0</v>
      </c>
      <c r="N77">
        <v>0</v>
      </c>
      <c r="O77">
        <v>0</v>
      </c>
      <c r="P77">
        <v>5</v>
      </c>
      <c r="Q77">
        <v>5</v>
      </c>
      <c r="R77">
        <v>0</v>
      </c>
      <c r="S77">
        <v>5</v>
      </c>
      <c r="T77" t="s">
        <v>33</v>
      </c>
      <c r="U77" s="16"/>
      <c r="V77" s="18">
        <v>2</v>
      </c>
      <c r="W77" s="18">
        <v>3</v>
      </c>
      <c r="X77" s="18"/>
      <c r="Y77" s="18"/>
      <c r="Z77" s="18"/>
      <c r="AL77" s="22">
        <f t="shared" si="3"/>
        <v>5</v>
      </c>
      <c r="AM77">
        <v>5</v>
      </c>
      <c r="AN77" s="2" t="s">
        <v>3550</v>
      </c>
    </row>
    <row r="78" spans="1:40" x14ac:dyDescent="0.25">
      <c r="A78" t="s">
        <v>3445</v>
      </c>
      <c r="B78" t="s">
        <v>998</v>
      </c>
      <c r="C78" t="s">
        <v>999</v>
      </c>
      <c r="D78" t="s">
        <v>1000</v>
      </c>
      <c r="E78" t="s">
        <v>1001</v>
      </c>
      <c r="F78" t="s">
        <v>31</v>
      </c>
      <c r="G78" t="s">
        <v>32</v>
      </c>
      <c r="H78" t="s">
        <v>32</v>
      </c>
      <c r="I78">
        <v>3</v>
      </c>
      <c r="J78">
        <v>0</v>
      </c>
      <c r="K78" s="23">
        <f t="shared" si="2"/>
        <v>3</v>
      </c>
      <c r="L78">
        <v>1</v>
      </c>
      <c r="M78">
        <v>1</v>
      </c>
      <c r="N78">
        <v>1</v>
      </c>
      <c r="O78">
        <v>1</v>
      </c>
      <c r="P78">
        <v>2</v>
      </c>
      <c r="Q78">
        <v>2</v>
      </c>
      <c r="R78">
        <v>2</v>
      </c>
      <c r="S78">
        <v>0</v>
      </c>
      <c r="T78" t="s">
        <v>39</v>
      </c>
      <c r="U78" s="16">
        <v>1</v>
      </c>
      <c r="V78" s="18">
        <v>2</v>
      </c>
      <c r="W78" s="18"/>
      <c r="X78" s="18"/>
      <c r="Y78" s="18"/>
      <c r="Z78" s="18"/>
      <c r="AL78" s="22">
        <f t="shared" si="3"/>
        <v>2</v>
      </c>
      <c r="AM78">
        <v>2</v>
      </c>
      <c r="AN78" s="2" t="s">
        <v>3551</v>
      </c>
    </row>
    <row r="79" spans="1:40" s="20" customFormat="1" x14ac:dyDescent="0.25">
      <c r="A79" s="20" t="s">
        <v>2464</v>
      </c>
      <c r="B79" s="20" t="s">
        <v>3446</v>
      </c>
      <c r="C79" t="s">
        <v>2546</v>
      </c>
      <c r="G79" s="20" t="s">
        <v>32</v>
      </c>
      <c r="H79" s="20" t="s">
        <v>32</v>
      </c>
      <c r="I79" s="20">
        <v>10</v>
      </c>
      <c r="J79" s="20">
        <v>0</v>
      </c>
      <c r="K79" s="23">
        <f t="shared" si="2"/>
        <v>10</v>
      </c>
      <c r="L79" s="20">
        <v>0</v>
      </c>
      <c r="M79" s="20">
        <v>0</v>
      </c>
      <c r="N79" s="20">
        <v>0</v>
      </c>
      <c r="O79" s="20">
        <v>0</v>
      </c>
      <c r="P79" s="20">
        <v>0</v>
      </c>
      <c r="Q79" s="20">
        <v>0</v>
      </c>
      <c r="R79" s="20">
        <v>0</v>
      </c>
      <c r="S79" s="20">
        <v>10</v>
      </c>
      <c r="T79" s="20" t="s">
        <v>33</v>
      </c>
      <c r="U79" s="16"/>
      <c r="V79" s="18">
        <v>5</v>
      </c>
      <c r="W79" s="18">
        <v>5</v>
      </c>
      <c r="X79" s="18"/>
      <c r="Y79" s="18"/>
      <c r="Z79" s="18"/>
      <c r="AL79" s="22">
        <f t="shared" si="3"/>
        <v>10</v>
      </c>
      <c r="AM79" s="20">
        <v>10</v>
      </c>
      <c r="AN79" s="2" t="s">
        <v>3552</v>
      </c>
    </row>
    <row r="80" spans="1:40" s="20" customFormat="1" ht="30" x14ac:dyDescent="0.25">
      <c r="A80" s="20" t="s">
        <v>2464</v>
      </c>
      <c r="B80" s="20" t="s">
        <v>3447</v>
      </c>
      <c r="C80" s="20" t="s">
        <v>2528</v>
      </c>
      <c r="G80" s="20" t="s">
        <v>32</v>
      </c>
      <c r="H80" s="20" t="s">
        <v>32</v>
      </c>
      <c r="I80" s="20">
        <v>17</v>
      </c>
      <c r="J80" s="20">
        <v>0</v>
      </c>
      <c r="K80" s="23">
        <f t="shared" si="2"/>
        <v>17</v>
      </c>
      <c r="L80" s="20">
        <v>12</v>
      </c>
      <c r="M80" s="20">
        <v>12</v>
      </c>
      <c r="N80" s="20">
        <v>12</v>
      </c>
      <c r="O80" s="20">
        <v>12</v>
      </c>
      <c r="P80" s="20">
        <v>5</v>
      </c>
      <c r="Q80" s="20">
        <v>5</v>
      </c>
      <c r="R80" s="20">
        <v>5</v>
      </c>
      <c r="S80" s="20">
        <v>0</v>
      </c>
      <c r="T80" s="20" t="s">
        <v>39</v>
      </c>
      <c r="U80" s="16">
        <v>12</v>
      </c>
      <c r="V80" s="18">
        <v>5</v>
      </c>
      <c r="W80" s="18"/>
      <c r="X80" s="18"/>
      <c r="Y80" s="18"/>
      <c r="Z80" s="18"/>
      <c r="AL80" s="22">
        <f t="shared" si="3"/>
        <v>5</v>
      </c>
      <c r="AM80" s="20">
        <v>5</v>
      </c>
      <c r="AN80" s="2" t="s">
        <v>3480</v>
      </c>
    </row>
    <row r="81" spans="1:40" ht="60" x14ac:dyDescent="0.25">
      <c r="A81" t="s">
        <v>2464</v>
      </c>
      <c r="B81" t="s">
        <v>2470</v>
      </c>
      <c r="C81" t="s">
        <v>2471</v>
      </c>
      <c r="D81" t="s">
        <v>2472</v>
      </c>
      <c r="E81" t="s">
        <v>2473</v>
      </c>
      <c r="F81" t="s">
        <v>31</v>
      </c>
      <c r="G81" t="s">
        <v>32</v>
      </c>
      <c r="H81" t="s">
        <v>32</v>
      </c>
      <c r="I81">
        <v>47</v>
      </c>
      <c r="J81">
        <v>0</v>
      </c>
      <c r="K81" s="23">
        <f t="shared" si="2"/>
        <v>47</v>
      </c>
      <c r="L81">
        <v>0</v>
      </c>
      <c r="M81">
        <v>0</v>
      </c>
      <c r="N81">
        <v>0</v>
      </c>
      <c r="O81">
        <v>0</v>
      </c>
      <c r="P81">
        <v>47</v>
      </c>
      <c r="Q81">
        <v>47</v>
      </c>
      <c r="R81">
        <v>0</v>
      </c>
      <c r="S81">
        <v>47</v>
      </c>
      <c r="T81" t="s">
        <v>33</v>
      </c>
      <c r="U81" s="16"/>
      <c r="V81" s="18"/>
      <c r="W81" s="18"/>
      <c r="X81" s="18"/>
      <c r="Y81" s="18"/>
      <c r="Z81" s="18"/>
      <c r="AA81">
        <v>10</v>
      </c>
      <c r="AB81">
        <v>20</v>
      </c>
      <c r="AC81">
        <v>17</v>
      </c>
      <c r="AL81" s="22">
        <f t="shared" si="3"/>
        <v>0</v>
      </c>
      <c r="AM81">
        <v>47</v>
      </c>
      <c r="AN81" s="2" t="s">
        <v>3553</v>
      </c>
    </row>
    <row r="82" spans="1:40" ht="45" x14ac:dyDescent="0.25">
      <c r="A82" t="s">
        <v>2554</v>
      </c>
      <c r="B82" t="s">
        <v>2561</v>
      </c>
      <c r="C82" t="s">
        <v>2562</v>
      </c>
      <c r="D82" t="s">
        <v>2563</v>
      </c>
      <c r="E82" t="s">
        <v>2564</v>
      </c>
      <c r="F82" t="s">
        <v>31</v>
      </c>
      <c r="G82" t="s">
        <v>32</v>
      </c>
      <c r="H82" t="s">
        <v>32</v>
      </c>
      <c r="I82">
        <v>35</v>
      </c>
      <c r="J82">
        <v>0</v>
      </c>
      <c r="K82" s="23">
        <f t="shared" si="2"/>
        <v>35</v>
      </c>
      <c r="L82">
        <v>0</v>
      </c>
      <c r="M82">
        <v>0</v>
      </c>
      <c r="N82">
        <v>0</v>
      </c>
      <c r="O82">
        <v>0</v>
      </c>
      <c r="P82">
        <v>35</v>
      </c>
      <c r="Q82">
        <v>35</v>
      </c>
      <c r="R82">
        <v>0</v>
      </c>
      <c r="S82">
        <v>35</v>
      </c>
      <c r="T82" t="s">
        <v>33</v>
      </c>
      <c r="U82" s="16"/>
      <c r="V82" s="18"/>
      <c r="W82" s="18">
        <v>10</v>
      </c>
      <c r="X82" s="18">
        <v>15</v>
      </c>
      <c r="Y82" s="18">
        <v>10</v>
      </c>
      <c r="Z82" s="18"/>
      <c r="AL82" s="22">
        <f t="shared" si="3"/>
        <v>35</v>
      </c>
      <c r="AM82">
        <v>35</v>
      </c>
      <c r="AN82" s="2" t="s">
        <v>3448</v>
      </c>
    </row>
    <row r="83" spans="1:40" s="22" customFormat="1" ht="75" x14ac:dyDescent="0.25">
      <c r="A83" s="22" t="s">
        <v>3490</v>
      </c>
      <c r="B83" s="22" t="s">
        <v>3489</v>
      </c>
      <c r="K83" s="23"/>
      <c r="U83" s="16"/>
      <c r="V83" s="18"/>
      <c r="W83" s="18"/>
      <c r="X83" s="18"/>
      <c r="Y83" s="18"/>
      <c r="Z83" s="18"/>
      <c r="AL83" s="22">
        <v>0</v>
      </c>
      <c r="AM83" s="22">
        <v>0</v>
      </c>
      <c r="AN83" s="2" t="s">
        <v>3491</v>
      </c>
    </row>
    <row r="84" spans="1:40" ht="30" x14ac:dyDescent="0.25">
      <c r="A84" t="s">
        <v>3449</v>
      </c>
      <c r="B84" t="s">
        <v>2746</v>
      </c>
      <c r="C84" s="2" t="s">
        <v>3450</v>
      </c>
      <c r="D84" t="s">
        <v>2748</v>
      </c>
      <c r="E84" t="s">
        <v>2749</v>
      </c>
      <c r="F84" t="s">
        <v>31</v>
      </c>
      <c r="G84" t="s">
        <v>32</v>
      </c>
      <c r="H84" t="s">
        <v>32</v>
      </c>
      <c r="I84">
        <v>4</v>
      </c>
      <c r="J84">
        <v>0</v>
      </c>
      <c r="K84" s="23">
        <f t="shared" si="2"/>
        <v>4</v>
      </c>
      <c r="L84">
        <v>4</v>
      </c>
      <c r="M84">
        <v>4</v>
      </c>
      <c r="N84">
        <v>2</v>
      </c>
      <c r="O84">
        <v>2</v>
      </c>
      <c r="P84">
        <v>0</v>
      </c>
      <c r="Q84">
        <v>0</v>
      </c>
      <c r="R84">
        <v>0</v>
      </c>
      <c r="S84">
        <v>0</v>
      </c>
      <c r="T84" t="s">
        <v>103</v>
      </c>
      <c r="U84" s="16">
        <v>2</v>
      </c>
      <c r="V84" s="18"/>
      <c r="W84" s="18"/>
      <c r="X84" s="18"/>
      <c r="Y84" s="18"/>
      <c r="Z84" s="18"/>
      <c r="AL84" s="22">
        <f t="shared" si="3"/>
        <v>0</v>
      </c>
      <c r="AM84">
        <v>0</v>
      </c>
      <c r="AN84" s="2" t="s">
        <v>3451</v>
      </c>
    </row>
    <row r="85" spans="1:40" s="20" customFormat="1" x14ac:dyDescent="0.25">
      <c r="A85" s="20" t="s">
        <v>2645</v>
      </c>
      <c r="B85" s="20" t="s">
        <v>3452</v>
      </c>
      <c r="C85" s="2" t="s">
        <v>2655</v>
      </c>
      <c r="G85" s="20" t="s">
        <v>32</v>
      </c>
      <c r="H85" s="20" t="s">
        <v>32</v>
      </c>
      <c r="I85" s="20">
        <v>5</v>
      </c>
      <c r="J85" s="20">
        <v>0</v>
      </c>
      <c r="K85" s="23">
        <f t="shared" si="2"/>
        <v>5</v>
      </c>
      <c r="L85" s="20">
        <v>0</v>
      </c>
      <c r="M85" s="20">
        <v>0</v>
      </c>
      <c r="N85" s="20">
        <v>0</v>
      </c>
      <c r="O85" s="20">
        <v>0</v>
      </c>
      <c r="P85" s="20">
        <v>0</v>
      </c>
      <c r="Q85" s="20">
        <v>0</v>
      </c>
      <c r="R85" s="20">
        <v>0</v>
      </c>
      <c r="S85" s="20">
        <v>5</v>
      </c>
      <c r="T85" s="20" t="s">
        <v>33</v>
      </c>
      <c r="U85" s="16"/>
      <c r="V85" s="18"/>
      <c r="W85" s="18">
        <v>2</v>
      </c>
      <c r="X85" s="18">
        <v>3</v>
      </c>
      <c r="Y85" s="18"/>
      <c r="Z85" s="18"/>
      <c r="AL85" s="22">
        <f t="shared" si="3"/>
        <v>5</v>
      </c>
      <c r="AM85" s="20">
        <v>5</v>
      </c>
      <c r="AN85" s="2" t="s">
        <v>3554</v>
      </c>
    </row>
    <row r="86" spans="1:40" x14ac:dyDescent="0.25">
      <c r="A86" t="s">
        <v>2727</v>
      </c>
      <c r="B86" t="s">
        <v>2742</v>
      </c>
      <c r="C86" t="s">
        <v>2743</v>
      </c>
      <c r="D86" t="s">
        <v>2744</v>
      </c>
      <c r="E86" t="s">
        <v>2745</v>
      </c>
      <c r="F86" t="s">
        <v>31</v>
      </c>
      <c r="G86" t="s">
        <v>32</v>
      </c>
      <c r="H86" t="s">
        <v>32</v>
      </c>
      <c r="I86">
        <v>5</v>
      </c>
      <c r="J86">
        <v>0</v>
      </c>
      <c r="K86" s="23">
        <f t="shared" si="2"/>
        <v>5</v>
      </c>
      <c r="L86">
        <v>0</v>
      </c>
      <c r="M86">
        <v>0</v>
      </c>
      <c r="N86">
        <v>0</v>
      </c>
      <c r="O86">
        <v>0</v>
      </c>
      <c r="P86">
        <v>5</v>
      </c>
      <c r="Q86">
        <v>5</v>
      </c>
      <c r="R86">
        <v>0</v>
      </c>
      <c r="S86">
        <v>5</v>
      </c>
      <c r="T86" t="s">
        <v>33</v>
      </c>
      <c r="U86" s="16"/>
      <c r="V86" s="18"/>
      <c r="W86" s="18"/>
      <c r="X86" s="18"/>
      <c r="Y86" s="18"/>
      <c r="Z86" s="18"/>
      <c r="AA86">
        <v>2</v>
      </c>
      <c r="AB86">
        <v>3</v>
      </c>
      <c r="AL86" s="22">
        <f t="shared" si="3"/>
        <v>0</v>
      </c>
      <c r="AM86">
        <v>5</v>
      </c>
      <c r="AN86" s="2" t="s">
        <v>3555</v>
      </c>
    </row>
    <row r="87" spans="1:40" s="20" customFormat="1" ht="30" x14ac:dyDescent="0.25">
      <c r="A87" s="20" t="s">
        <v>2727</v>
      </c>
      <c r="B87" s="20" t="s">
        <v>3453</v>
      </c>
      <c r="C87" t="s">
        <v>2855</v>
      </c>
      <c r="G87" s="20" t="s">
        <v>32</v>
      </c>
      <c r="H87" s="20" t="s">
        <v>32</v>
      </c>
      <c r="I87" s="20">
        <v>5</v>
      </c>
      <c r="J87" s="20">
        <v>0</v>
      </c>
      <c r="K87" s="23">
        <f t="shared" si="2"/>
        <v>5</v>
      </c>
      <c r="L87" s="20">
        <v>0</v>
      </c>
      <c r="M87" s="20">
        <v>0</v>
      </c>
      <c r="N87" s="20">
        <v>0</v>
      </c>
      <c r="O87" s="20">
        <v>0</v>
      </c>
      <c r="P87" s="20">
        <v>5</v>
      </c>
      <c r="Q87" s="20">
        <v>5</v>
      </c>
      <c r="R87" s="20">
        <v>0</v>
      </c>
      <c r="S87" s="20">
        <v>5</v>
      </c>
      <c r="T87" s="20" t="s">
        <v>33</v>
      </c>
      <c r="U87" s="16"/>
      <c r="V87" s="18">
        <v>2</v>
      </c>
      <c r="W87" s="18">
        <v>3</v>
      </c>
      <c r="X87" s="18"/>
      <c r="Y87" s="18"/>
      <c r="Z87" s="18"/>
      <c r="AL87" s="22">
        <f t="shared" si="3"/>
        <v>5</v>
      </c>
      <c r="AM87" s="20">
        <v>5</v>
      </c>
      <c r="AN87" s="2" t="s">
        <v>3456</v>
      </c>
    </row>
    <row r="88" spans="1:40" s="20" customFormat="1" ht="45" x14ac:dyDescent="0.25">
      <c r="A88" s="20" t="s">
        <v>2727</v>
      </c>
      <c r="B88" s="20" t="s">
        <v>3454</v>
      </c>
      <c r="K88" s="23"/>
      <c r="U88" s="16"/>
      <c r="V88" s="18"/>
      <c r="W88" s="18"/>
      <c r="X88" s="18"/>
      <c r="Y88" s="18"/>
      <c r="Z88" s="18"/>
      <c r="AL88" s="22">
        <f t="shared" si="3"/>
        <v>0</v>
      </c>
      <c r="AM88" s="20">
        <v>0</v>
      </c>
      <c r="AN88" s="2" t="s">
        <v>3556</v>
      </c>
    </row>
    <row r="89" spans="1:40" s="20" customFormat="1" ht="105" x14ac:dyDescent="0.25">
      <c r="A89" s="19" t="s">
        <v>2727</v>
      </c>
      <c r="B89" s="20" t="s">
        <v>3455</v>
      </c>
      <c r="C89" s="20" t="s">
        <v>2756</v>
      </c>
      <c r="G89" s="20" t="s">
        <v>32</v>
      </c>
      <c r="H89" s="20" t="s">
        <v>32</v>
      </c>
      <c r="I89" s="20">
        <v>25</v>
      </c>
      <c r="J89" s="20">
        <v>0</v>
      </c>
      <c r="K89" s="23">
        <f t="shared" si="2"/>
        <v>25</v>
      </c>
      <c r="L89" s="20">
        <v>13</v>
      </c>
      <c r="M89" s="20">
        <v>13</v>
      </c>
      <c r="N89" s="20">
        <v>6</v>
      </c>
      <c r="O89" s="20">
        <v>6</v>
      </c>
      <c r="P89" s="20">
        <v>12</v>
      </c>
      <c r="Q89" s="20">
        <v>12</v>
      </c>
      <c r="R89" s="20">
        <v>4</v>
      </c>
      <c r="S89" s="20">
        <v>8</v>
      </c>
      <c r="T89" s="20" t="s">
        <v>39</v>
      </c>
      <c r="U89" s="16">
        <v>6</v>
      </c>
      <c r="V89" s="18">
        <v>11</v>
      </c>
      <c r="W89" s="18">
        <v>1</v>
      </c>
      <c r="X89" s="18"/>
      <c r="Y89" s="18"/>
      <c r="Z89" s="18"/>
      <c r="AL89" s="22">
        <f t="shared" si="3"/>
        <v>12</v>
      </c>
      <c r="AM89" s="20">
        <v>12</v>
      </c>
      <c r="AN89" s="2" t="s">
        <v>3557</v>
      </c>
    </row>
    <row r="90" spans="1:40" ht="30" x14ac:dyDescent="0.25">
      <c r="A90" t="s">
        <v>1863</v>
      </c>
      <c r="B90" t="s">
        <v>1876</v>
      </c>
      <c r="C90" t="s">
        <v>1877</v>
      </c>
      <c r="D90" t="s">
        <v>1878</v>
      </c>
      <c r="E90" t="s">
        <v>1879</v>
      </c>
      <c r="F90" t="s">
        <v>31</v>
      </c>
      <c r="G90" t="s">
        <v>32</v>
      </c>
      <c r="H90" t="s">
        <v>32</v>
      </c>
      <c r="I90">
        <v>40</v>
      </c>
      <c r="J90">
        <v>0</v>
      </c>
      <c r="K90" s="23">
        <f t="shared" si="2"/>
        <v>40</v>
      </c>
      <c r="L90">
        <v>0</v>
      </c>
      <c r="M90">
        <v>0</v>
      </c>
      <c r="N90">
        <v>0</v>
      </c>
      <c r="O90">
        <v>0</v>
      </c>
      <c r="P90">
        <v>40</v>
      </c>
      <c r="Q90">
        <v>40</v>
      </c>
      <c r="R90">
        <v>40</v>
      </c>
      <c r="S90">
        <v>0</v>
      </c>
      <c r="T90" t="s">
        <v>33</v>
      </c>
      <c r="U90" s="16"/>
      <c r="V90" s="18"/>
      <c r="W90" s="18"/>
      <c r="X90" s="18"/>
      <c r="Y90" s="18"/>
      <c r="Z90" s="18"/>
      <c r="AA90">
        <v>10</v>
      </c>
      <c r="AB90">
        <v>10</v>
      </c>
      <c r="AC90">
        <v>10</v>
      </c>
      <c r="AD90">
        <v>10</v>
      </c>
      <c r="AL90" s="22">
        <f t="shared" si="3"/>
        <v>0</v>
      </c>
      <c r="AM90">
        <v>40</v>
      </c>
      <c r="AN90" s="2" t="s">
        <v>3558</v>
      </c>
    </row>
    <row r="91" spans="1:40" ht="45" x14ac:dyDescent="0.25">
      <c r="A91" t="s">
        <v>1863</v>
      </c>
      <c r="B91" t="s">
        <v>1880</v>
      </c>
      <c r="C91" t="s">
        <v>1881</v>
      </c>
      <c r="D91" t="s">
        <v>1882</v>
      </c>
      <c r="E91" t="s">
        <v>1883</v>
      </c>
      <c r="F91" t="s">
        <v>31</v>
      </c>
      <c r="G91" t="s">
        <v>32</v>
      </c>
      <c r="H91" t="s">
        <v>32</v>
      </c>
      <c r="I91">
        <v>50</v>
      </c>
      <c r="J91">
        <v>0</v>
      </c>
      <c r="K91" s="23">
        <f t="shared" si="2"/>
        <v>50</v>
      </c>
      <c r="L91">
        <v>0</v>
      </c>
      <c r="M91">
        <v>0</v>
      </c>
      <c r="N91">
        <v>0</v>
      </c>
      <c r="O91">
        <v>0</v>
      </c>
      <c r="P91">
        <v>50</v>
      </c>
      <c r="Q91">
        <v>50</v>
      </c>
      <c r="R91">
        <v>0</v>
      </c>
      <c r="S91">
        <v>50</v>
      </c>
      <c r="T91" t="s">
        <v>33</v>
      </c>
      <c r="U91" s="16"/>
      <c r="V91" s="18"/>
      <c r="W91" s="18"/>
      <c r="X91" s="18"/>
      <c r="Y91" s="18"/>
      <c r="Z91" s="18"/>
      <c r="AA91">
        <v>10</v>
      </c>
      <c r="AB91">
        <v>10</v>
      </c>
      <c r="AC91">
        <v>10</v>
      </c>
      <c r="AD91">
        <v>10</v>
      </c>
      <c r="AE91">
        <v>10</v>
      </c>
      <c r="AL91" s="22">
        <f t="shared" si="3"/>
        <v>0</v>
      </c>
      <c r="AM91">
        <v>50</v>
      </c>
      <c r="AN91" s="2" t="s">
        <v>3457</v>
      </c>
    </row>
    <row r="92" spans="1:40" s="20" customFormat="1" ht="30" x14ac:dyDescent="0.25">
      <c r="A92" s="19" t="s">
        <v>2999</v>
      </c>
      <c r="B92" s="20" t="s">
        <v>3458</v>
      </c>
      <c r="C92" s="2" t="s">
        <v>3466</v>
      </c>
      <c r="G92" s="20" t="s">
        <v>32</v>
      </c>
      <c r="H92" s="20" t="s">
        <v>32</v>
      </c>
      <c r="I92" s="20">
        <v>8</v>
      </c>
      <c r="J92" s="20">
        <v>0</v>
      </c>
      <c r="K92" s="23">
        <f t="shared" si="2"/>
        <v>8</v>
      </c>
      <c r="L92" s="20">
        <v>4</v>
      </c>
      <c r="M92" s="20">
        <v>4</v>
      </c>
      <c r="N92" s="20">
        <v>0</v>
      </c>
      <c r="O92" s="20">
        <v>0</v>
      </c>
      <c r="P92" s="20">
        <v>4</v>
      </c>
      <c r="Q92" s="20">
        <v>4</v>
      </c>
      <c r="R92" s="20">
        <v>4</v>
      </c>
      <c r="S92" s="20">
        <v>0</v>
      </c>
      <c r="T92" s="20" t="s">
        <v>33</v>
      </c>
      <c r="U92" s="16"/>
      <c r="V92" s="18">
        <v>4</v>
      </c>
      <c r="W92" s="18"/>
      <c r="X92" s="18"/>
      <c r="Y92" s="18"/>
      <c r="Z92" s="18"/>
      <c r="AL92" s="22">
        <f t="shared" si="3"/>
        <v>4</v>
      </c>
      <c r="AM92" s="20">
        <v>4</v>
      </c>
      <c r="AN92" s="2" t="s">
        <v>3559</v>
      </c>
    </row>
    <row r="93" spans="1:40" s="22" customFormat="1" ht="60" x14ac:dyDescent="0.25">
      <c r="A93" s="19" t="s">
        <v>3467</v>
      </c>
      <c r="B93" s="22" t="s">
        <v>2888</v>
      </c>
      <c r="C93" s="2" t="s">
        <v>3468</v>
      </c>
      <c r="G93" s="22" t="s">
        <v>32</v>
      </c>
      <c r="H93" s="22" t="s">
        <v>32</v>
      </c>
      <c r="I93" s="22">
        <v>10</v>
      </c>
      <c r="J93" s="22">
        <v>0</v>
      </c>
      <c r="K93" s="23">
        <f t="shared" si="2"/>
        <v>10</v>
      </c>
      <c r="L93" s="22">
        <v>0</v>
      </c>
      <c r="M93" s="22">
        <v>0</v>
      </c>
      <c r="N93" s="22">
        <v>0</v>
      </c>
      <c r="O93" s="22">
        <v>0</v>
      </c>
      <c r="P93" s="22">
        <v>10</v>
      </c>
      <c r="Q93" s="22">
        <v>10</v>
      </c>
      <c r="R93" s="22">
        <v>0</v>
      </c>
      <c r="S93" s="22">
        <v>0</v>
      </c>
      <c r="T93" s="22" t="s">
        <v>33</v>
      </c>
      <c r="U93" s="16"/>
      <c r="V93" s="18"/>
      <c r="W93" s="18"/>
      <c r="X93" s="18"/>
      <c r="Y93" s="18"/>
      <c r="Z93" s="18"/>
      <c r="AL93" s="22">
        <f t="shared" si="3"/>
        <v>0</v>
      </c>
      <c r="AM93" s="22">
        <v>4</v>
      </c>
      <c r="AN93" s="2" t="s">
        <v>3560</v>
      </c>
    </row>
    <row r="94" spans="1:40" x14ac:dyDescent="0.25">
      <c r="A94" t="s">
        <v>2875</v>
      </c>
      <c r="B94" t="s">
        <v>2895</v>
      </c>
      <c r="C94" t="s">
        <v>2896</v>
      </c>
      <c r="D94" t="s">
        <v>2897</v>
      </c>
      <c r="E94" t="s">
        <v>2898</v>
      </c>
      <c r="F94" t="s">
        <v>31</v>
      </c>
      <c r="G94" t="s">
        <v>32</v>
      </c>
      <c r="H94" t="s">
        <v>32</v>
      </c>
      <c r="I94">
        <v>10</v>
      </c>
      <c r="J94">
        <v>0</v>
      </c>
      <c r="K94" s="23">
        <f t="shared" si="2"/>
        <v>10</v>
      </c>
      <c r="L94">
        <v>6</v>
      </c>
      <c r="M94">
        <v>6</v>
      </c>
      <c r="N94">
        <v>6</v>
      </c>
      <c r="O94">
        <v>6</v>
      </c>
      <c r="P94">
        <v>4</v>
      </c>
      <c r="Q94">
        <v>4</v>
      </c>
      <c r="R94">
        <v>4</v>
      </c>
      <c r="S94">
        <v>0</v>
      </c>
      <c r="T94" t="s">
        <v>39</v>
      </c>
      <c r="U94" s="16">
        <v>6</v>
      </c>
      <c r="V94" s="18">
        <v>4</v>
      </c>
      <c r="W94" s="18"/>
      <c r="X94" s="18"/>
      <c r="Y94" s="18"/>
      <c r="Z94" s="18"/>
      <c r="AL94" s="22">
        <f t="shared" si="3"/>
        <v>4</v>
      </c>
      <c r="AM94">
        <v>4</v>
      </c>
      <c r="AN94" t="s">
        <v>3561</v>
      </c>
    </row>
    <row r="95" spans="1:40" s="20" customFormat="1" ht="60" x14ac:dyDescent="0.25">
      <c r="A95" s="19" t="s">
        <v>3095</v>
      </c>
      <c r="B95" s="20" t="s">
        <v>3459</v>
      </c>
      <c r="K95" s="23"/>
      <c r="U95" s="16"/>
      <c r="V95" s="18"/>
      <c r="W95" s="18"/>
      <c r="X95" s="18"/>
      <c r="Y95" s="18"/>
      <c r="Z95" s="18"/>
      <c r="AA95" s="20">
        <v>10</v>
      </c>
      <c r="AB95" s="20">
        <v>12</v>
      </c>
      <c r="AC95" s="20">
        <v>10</v>
      </c>
      <c r="AL95" s="22">
        <f t="shared" si="3"/>
        <v>0</v>
      </c>
      <c r="AM95" s="20">
        <v>32</v>
      </c>
      <c r="AN95" s="2" t="s">
        <v>3469</v>
      </c>
    </row>
    <row r="96" spans="1:40" s="20" customFormat="1" ht="75" x14ac:dyDescent="0.25">
      <c r="A96" s="20" t="s">
        <v>3111</v>
      </c>
      <c r="B96" s="20" t="s">
        <v>3460</v>
      </c>
      <c r="K96" s="23"/>
      <c r="U96" s="16"/>
      <c r="V96" s="18"/>
      <c r="W96" s="18"/>
      <c r="X96" s="18"/>
      <c r="Y96" s="18"/>
      <c r="Z96" s="18"/>
      <c r="AA96" s="20">
        <v>4</v>
      </c>
      <c r="AB96" s="20">
        <v>3</v>
      </c>
      <c r="AL96" s="22">
        <f t="shared" si="3"/>
        <v>0</v>
      </c>
      <c r="AM96" s="20">
        <v>7</v>
      </c>
      <c r="AN96" s="2" t="s">
        <v>3470</v>
      </c>
    </row>
    <row r="97" spans="1:40" ht="60" x14ac:dyDescent="0.25">
      <c r="A97" t="s">
        <v>3111</v>
      </c>
      <c r="B97" t="s">
        <v>3112</v>
      </c>
      <c r="C97" t="s">
        <v>3113</v>
      </c>
      <c r="D97" t="s">
        <v>3114</v>
      </c>
      <c r="E97" t="s">
        <v>3115</v>
      </c>
      <c r="F97" t="s">
        <v>31</v>
      </c>
      <c r="G97" t="s">
        <v>32</v>
      </c>
      <c r="H97" t="s">
        <v>32</v>
      </c>
      <c r="I97">
        <v>17</v>
      </c>
      <c r="J97">
        <v>0</v>
      </c>
      <c r="K97" s="23">
        <f t="shared" si="2"/>
        <v>17</v>
      </c>
      <c r="L97">
        <v>0</v>
      </c>
      <c r="M97">
        <v>0</v>
      </c>
      <c r="N97">
        <v>0</v>
      </c>
      <c r="O97">
        <v>0</v>
      </c>
      <c r="P97">
        <v>17</v>
      </c>
      <c r="Q97">
        <v>17</v>
      </c>
      <c r="R97">
        <v>0</v>
      </c>
      <c r="S97">
        <v>17</v>
      </c>
      <c r="T97" t="s">
        <v>33</v>
      </c>
      <c r="U97" s="16"/>
      <c r="V97" s="18">
        <v>12</v>
      </c>
      <c r="W97" s="18">
        <v>5</v>
      </c>
      <c r="X97" s="18"/>
      <c r="Y97" s="18"/>
      <c r="Z97" s="18"/>
      <c r="AL97" s="22">
        <f t="shared" si="3"/>
        <v>17</v>
      </c>
      <c r="AM97">
        <v>17</v>
      </c>
      <c r="AN97" s="14" t="s">
        <v>3471</v>
      </c>
    </row>
    <row r="98" spans="1:40" ht="45" x14ac:dyDescent="0.25">
      <c r="A98" t="s">
        <v>3130</v>
      </c>
      <c r="B98" t="s">
        <v>3131</v>
      </c>
      <c r="C98" t="s">
        <v>3132</v>
      </c>
      <c r="D98" t="s">
        <v>3133</v>
      </c>
      <c r="E98" t="s">
        <v>3134</v>
      </c>
      <c r="F98" t="s">
        <v>31</v>
      </c>
      <c r="G98" t="s">
        <v>32</v>
      </c>
      <c r="H98" t="s">
        <v>32</v>
      </c>
      <c r="I98">
        <v>10</v>
      </c>
      <c r="J98">
        <v>0</v>
      </c>
      <c r="K98" s="23">
        <f t="shared" si="2"/>
        <v>10</v>
      </c>
      <c r="L98">
        <v>0</v>
      </c>
      <c r="M98">
        <v>0</v>
      </c>
      <c r="N98">
        <v>0</v>
      </c>
      <c r="O98">
        <v>0</v>
      </c>
      <c r="P98">
        <v>10</v>
      </c>
      <c r="Q98">
        <v>10</v>
      </c>
      <c r="R98">
        <v>0</v>
      </c>
      <c r="S98">
        <v>10</v>
      </c>
      <c r="T98" t="s">
        <v>33</v>
      </c>
      <c r="U98" s="16"/>
      <c r="V98" s="18">
        <v>5</v>
      </c>
      <c r="W98" s="18">
        <v>5</v>
      </c>
      <c r="X98" s="18"/>
      <c r="Y98" s="18"/>
      <c r="Z98" s="18"/>
      <c r="AL98" s="22">
        <f t="shared" si="3"/>
        <v>10</v>
      </c>
      <c r="AM98">
        <v>10</v>
      </c>
      <c r="AN98" s="14" t="s">
        <v>3472</v>
      </c>
    </row>
    <row r="99" spans="1:40" s="20" customFormat="1" ht="45" x14ac:dyDescent="0.25">
      <c r="A99" s="20" t="s">
        <v>3461</v>
      </c>
      <c r="B99" s="20" t="s">
        <v>3462</v>
      </c>
      <c r="C99" t="s">
        <v>3196</v>
      </c>
      <c r="G99" s="20" t="s">
        <v>32</v>
      </c>
      <c r="H99" s="20" t="s">
        <v>32</v>
      </c>
      <c r="I99" s="20">
        <v>12</v>
      </c>
      <c r="J99" s="20">
        <v>0</v>
      </c>
      <c r="K99" s="23">
        <f t="shared" si="2"/>
        <v>12</v>
      </c>
      <c r="L99" s="20">
        <v>0</v>
      </c>
      <c r="M99" s="20">
        <v>0</v>
      </c>
      <c r="N99" s="20">
        <v>0</v>
      </c>
      <c r="O99" s="20">
        <v>0</v>
      </c>
      <c r="P99" s="20">
        <v>12</v>
      </c>
      <c r="Q99" s="20">
        <v>12</v>
      </c>
      <c r="R99" s="20">
        <v>0</v>
      </c>
      <c r="S99" s="20">
        <v>0</v>
      </c>
      <c r="T99" s="20" t="s">
        <v>33</v>
      </c>
      <c r="U99" s="16"/>
      <c r="V99" s="18">
        <v>4</v>
      </c>
      <c r="W99" s="18">
        <v>4</v>
      </c>
      <c r="X99" s="18">
        <v>4</v>
      </c>
      <c r="Y99" s="18"/>
      <c r="Z99" s="18"/>
      <c r="AL99" s="22">
        <f t="shared" si="3"/>
        <v>12</v>
      </c>
      <c r="AM99" s="20">
        <v>12</v>
      </c>
      <c r="AN99" s="14" t="s">
        <v>3474</v>
      </c>
    </row>
    <row r="100" spans="1:40" s="22" customFormat="1" x14ac:dyDescent="0.25">
      <c r="A100" s="22" t="s">
        <v>3461</v>
      </c>
      <c r="B100" s="22" t="s">
        <v>3473</v>
      </c>
      <c r="C100" t="s">
        <v>3475</v>
      </c>
      <c r="G100" s="22" t="s">
        <v>32</v>
      </c>
      <c r="H100" s="22" t="s">
        <v>32</v>
      </c>
      <c r="I100" s="22">
        <v>10</v>
      </c>
      <c r="J100" s="22">
        <v>0</v>
      </c>
      <c r="K100" s="23">
        <f t="shared" si="2"/>
        <v>10</v>
      </c>
      <c r="L100" s="22">
        <v>10</v>
      </c>
      <c r="M100" s="22">
        <v>10</v>
      </c>
      <c r="N100" s="22">
        <v>0</v>
      </c>
      <c r="O100" s="22">
        <v>0</v>
      </c>
      <c r="P100" s="22">
        <v>0</v>
      </c>
      <c r="Q100" s="22">
        <v>0</v>
      </c>
      <c r="R100" s="22">
        <v>0</v>
      </c>
      <c r="S100" s="22">
        <v>0</v>
      </c>
      <c r="T100" s="22" t="s">
        <v>103</v>
      </c>
      <c r="U100" s="16"/>
      <c r="V100" s="18"/>
      <c r="W100" s="18"/>
      <c r="X100" s="18"/>
      <c r="Y100" s="18"/>
      <c r="Z100" s="18"/>
      <c r="AL100" s="22">
        <f t="shared" si="3"/>
        <v>0</v>
      </c>
      <c r="AM100" s="22">
        <v>0</v>
      </c>
      <c r="AN100" s="14" t="s">
        <v>3476</v>
      </c>
    </row>
    <row r="101" spans="1:40" s="20" customFormat="1" x14ac:dyDescent="0.25">
      <c r="A101" s="20" t="s">
        <v>3463</v>
      </c>
      <c r="B101" s="20" t="s">
        <v>3464</v>
      </c>
      <c r="C101" s="20" t="s">
        <v>3251</v>
      </c>
      <c r="G101" s="20" t="s">
        <v>32</v>
      </c>
      <c r="H101" s="20" t="s">
        <v>32</v>
      </c>
      <c r="I101" s="20">
        <v>4</v>
      </c>
      <c r="J101" s="20">
        <v>0</v>
      </c>
      <c r="K101" s="23">
        <f t="shared" si="2"/>
        <v>4</v>
      </c>
      <c r="L101" s="20">
        <v>0</v>
      </c>
      <c r="M101" s="20">
        <v>0</v>
      </c>
      <c r="N101" s="20">
        <v>0</v>
      </c>
      <c r="O101" s="20">
        <v>0</v>
      </c>
      <c r="P101" s="20">
        <v>0</v>
      </c>
      <c r="Q101" s="20">
        <v>0</v>
      </c>
      <c r="R101" s="20">
        <v>0</v>
      </c>
      <c r="S101" s="20">
        <v>4</v>
      </c>
      <c r="T101" s="20" t="s">
        <v>33</v>
      </c>
      <c r="U101" s="16"/>
      <c r="V101" s="18"/>
      <c r="W101" s="18">
        <v>2</v>
      </c>
      <c r="X101" s="18">
        <v>2</v>
      </c>
      <c r="Y101" s="18"/>
      <c r="Z101" s="18"/>
      <c r="AL101" s="22">
        <f t="shared" si="3"/>
        <v>4</v>
      </c>
      <c r="AM101" s="20">
        <v>4</v>
      </c>
      <c r="AN101" s="14" t="s">
        <v>3562</v>
      </c>
    </row>
    <row r="102" spans="1:40" s="20" customFormat="1" ht="75" x14ac:dyDescent="0.25">
      <c r="A102" s="2" t="s">
        <v>3465</v>
      </c>
      <c r="B102" s="20" t="s">
        <v>3478</v>
      </c>
      <c r="K102" s="23"/>
      <c r="U102" s="16"/>
      <c r="V102" s="18"/>
      <c r="W102" s="18"/>
      <c r="X102" s="18"/>
      <c r="Y102" s="18"/>
      <c r="Z102" s="18"/>
      <c r="AL102" s="22">
        <f t="shared" si="3"/>
        <v>0</v>
      </c>
      <c r="AM102" s="20">
        <v>0</v>
      </c>
      <c r="AN102" s="25" t="s">
        <v>3477</v>
      </c>
    </row>
    <row r="103" spans="1:40" s="9" customFormat="1" x14ac:dyDescent="0.25">
      <c r="I103" s="26">
        <f>SUM(I2:I102)</f>
        <v>3017</v>
      </c>
      <c r="J103" s="26">
        <f>SUM(J2:J102)</f>
        <v>0</v>
      </c>
      <c r="K103" s="26">
        <f t="shared" si="2"/>
        <v>3017</v>
      </c>
      <c r="L103" s="26">
        <f t="shared" ref="L103:S103" si="4">SUM(L2:L102)</f>
        <v>448</v>
      </c>
      <c r="M103" s="26">
        <f t="shared" si="4"/>
        <v>448</v>
      </c>
      <c r="N103" s="26">
        <f t="shared" si="4"/>
        <v>208</v>
      </c>
      <c r="O103" s="26">
        <f t="shared" si="4"/>
        <v>208</v>
      </c>
      <c r="P103" s="26">
        <f t="shared" si="4"/>
        <v>1884</v>
      </c>
      <c r="Q103" s="26">
        <f t="shared" si="4"/>
        <v>1884</v>
      </c>
      <c r="R103" s="26">
        <f t="shared" si="4"/>
        <v>354</v>
      </c>
      <c r="S103" s="26">
        <f t="shared" si="4"/>
        <v>2067</v>
      </c>
      <c r="U103" s="26">
        <f t="shared" ref="U103:AM103" si="5">SUM(U2:U102)</f>
        <v>208</v>
      </c>
      <c r="V103" s="26">
        <f t="shared" si="5"/>
        <v>299</v>
      </c>
      <c r="W103" s="26">
        <f t="shared" si="5"/>
        <v>378</v>
      </c>
      <c r="X103" s="26">
        <f t="shared" si="5"/>
        <v>355</v>
      </c>
      <c r="Y103" s="26">
        <f t="shared" si="5"/>
        <v>387</v>
      </c>
      <c r="Z103" s="26">
        <f t="shared" si="5"/>
        <v>346</v>
      </c>
      <c r="AA103" s="26">
        <f t="shared" si="5"/>
        <v>489</v>
      </c>
      <c r="AB103" s="26">
        <f t="shared" si="5"/>
        <v>721</v>
      </c>
      <c r="AC103" s="26">
        <f t="shared" si="5"/>
        <v>697</v>
      </c>
      <c r="AD103" s="26">
        <f t="shared" si="5"/>
        <v>642</v>
      </c>
      <c r="AE103" s="26">
        <f t="shared" si="5"/>
        <v>585</v>
      </c>
      <c r="AF103" s="26">
        <f t="shared" si="5"/>
        <v>500</v>
      </c>
      <c r="AG103" s="26">
        <f t="shared" si="5"/>
        <v>480</v>
      </c>
      <c r="AH103" s="26">
        <f t="shared" si="5"/>
        <v>435</v>
      </c>
      <c r="AI103" s="26">
        <f t="shared" si="5"/>
        <v>410</v>
      </c>
      <c r="AJ103" s="26">
        <f t="shared" si="5"/>
        <v>315</v>
      </c>
      <c r="AK103" s="26">
        <f t="shared" si="5"/>
        <v>230</v>
      </c>
      <c r="AL103" s="26">
        <f t="shared" si="3"/>
        <v>1765</v>
      </c>
      <c r="AM103" s="26">
        <f t="shared" si="5"/>
        <v>7268</v>
      </c>
    </row>
  </sheetData>
  <phoneticPr fontId="27" type="noConversion"/>
  <pageMargins left="0" right="0" top="0.39370078740157483" bottom="0.39370078740157483" header="0" footer="0"/>
  <pageSetup paperSize="9" orientation="portrait" r:id="rId1"/>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5"/>
  <sheetViews>
    <sheetView workbookViewId="0">
      <pane ySplit="1" topLeftCell="A2" activePane="bottomLeft" state="frozen"/>
      <selection activeCell="E1" sqref="E1"/>
      <selection pane="bottomLeft"/>
    </sheetView>
  </sheetViews>
  <sheetFormatPr defaultRowHeight="18.600000000000001" customHeight="1" x14ac:dyDescent="0.25"/>
  <cols>
    <col min="1" max="1" width="21.42578125" bestFit="1" customWidth="1"/>
    <col min="2" max="2" width="19.140625" customWidth="1"/>
    <col min="3" max="3" width="38.5703125" customWidth="1"/>
    <col min="4" max="4" width="215.42578125" hidden="1" customWidth="1"/>
    <col min="5" max="5" width="41.140625" hidden="1" customWidth="1"/>
    <col min="6" max="7" width="3.5703125" customWidth="1"/>
    <col min="8" max="18" width="5.28515625" customWidth="1"/>
    <col min="19" max="19" width="12" customWidth="1"/>
    <col min="20" max="27" width="4" bestFit="1" customWidth="1"/>
    <col min="28" max="34" width="3.5703125" customWidth="1"/>
    <col min="35" max="36" width="3.5703125" style="22" customWidth="1"/>
    <col min="37" max="37" width="9.7109375" style="22" customWidth="1"/>
    <col min="38" max="38" width="10.140625" customWidth="1"/>
    <col min="39" max="39" width="73.7109375" style="2" customWidth="1"/>
    <col min="40" max="67" width="9.140625" customWidth="1"/>
  </cols>
  <sheetData>
    <row r="1" spans="1:67" ht="123.75" customHeight="1" x14ac:dyDescent="0.25">
      <c r="A1" s="5" t="s">
        <v>0</v>
      </c>
      <c r="B1" s="5" t="s">
        <v>3343</v>
      </c>
      <c r="C1" s="5" t="s">
        <v>3</v>
      </c>
      <c r="D1" s="5" t="s">
        <v>4</v>
      </c>
      <c r="E1" s="5" t="s">
        <v>3347</v>
      </c>
      <c r="F1" s="6" t="s">
        <v>6</v>
      </c>
      <c r="G1" s="6" t="s">
        <v>7</v>
      </c>
      <c r="H1" s="6" t="s">
        <v>10</v>
      </c>
      <c r="I1" s="6" t="s">
        <v>12</v>
      </c>
      <c r="J1" s="6" t="s">
        <v>3320</v>
      </c>
      <c r="K1" s="6" t="s">
        <v>18</v>
      </c>
      <c r="L1" s="6" t="s">
        <v>19</v>
      </c>
      <c r="M1" s="6" t="s">
        <v>20</v>
      </c>
      <c r="N1" s="6" t="s">
        <v>21</v>
      </c>
      <c r="O1" s="6" t="s">
        <v>22</v>
      </c>
      <c r="P1" s="6" t="s">
        <v>23</v>
      </c>
      <c r="Q1" s="6" t="s">
        <v>24</v>
      </c>
      <c r="R1" s="6" t="s">
        <v>25</v>
      </c>
      <c r="S1" s="5" t="s">
        <v>26</v>
      </c>
      <c r="T1" s="15" t="s">
        <v>3344</v>
      </c>
      <c r="U1" s="17" t="s">
        <v>3345</v>
      </c>
      <c r="V1" s="17" t="s">
        <v>3321</v>
      </c>
      <c r="W1" s="17" t="s">
        <v>3322</v>
      </c>
      <c r="X1" s="17" t="s">
        <v>3323</v>
      </c>
      <c r="Y1" s="17" t="s">
        <v>3324</v>
      </c>
      <c r="Z1" s="7" t="s">
        <v>3325</v>
      </c>
      <c r="AA1" s="7" t="s">
        <v>3326</v>
      </c>
      <c r="AB1" s="7" t="s">
        <v>3327</v>
      </c>
      <c r="AC1" s="7" t="s">
        <v>3328</v>
      </c>
      <c r="AD1" s="7" t="s">
        <v>3329</v>
      </c>
      <c r="AE1" s="7" t="s">
        <v>3330</v>
      </c>
      <c r="AF1" s="7" t="s">
        <v>3331</v>
      </c>
      <c r="AG1" s="7" t="s">
        <v>3332</v>
      </c>
      <c r="AH1" s="7" t="s">
        <v>3333</v>
      </c>
      <c r="AI1" s="7" t="s">
        <v>3395</v>
      </c>
      <c r="AJ1" s="7" t="s">
        <v>3396</v>
      </c>
      <c r="AK1" s="8" t="s">
        <v>3481</v>
      </c>
      <c r="AL1" s="8" t="s">
        <v>3334</v>
      </c>
      <c r="AM1" s="8" t="s">
        <v>3353</v>
      </c>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67" ht="66.75" customHeight="1" x14ac:dyDescent="0.25">
      <c r="A2" t="s">
        <v>54</v>
      </c>
      <c r="B2" t="s">
        <v>65</v>
      </c>
      <c r="C2" t="s">
        <v>66</v>
      </c>
      <c r="D2" t="s">
        <v>67</v>
      </c>
      <c r="E2" t="s">
        <v>31</v>
      </c>
      <c r="F2" t="s">
        <v>38</v>
      </c>
      <c r="G2" t="s">
        <v>32</v>
      </c>
      <c r="H2">
        <v>12</v>
      </c>
      <c r="I2">
        <v>1</v>
      </c>
      <c r="J2">
        <v>11</v>
      </c>
      <c r="K2">
        <v>2</v>
      </c>
      <c r="L2">
        <v>1</v>
      </c>
      <c r="M2">
        <v>2</v>
      </c>
      <c r="N2">
        <v>1</v>
      </c>
      <c r="O2">
        <v>10</v>
      </c>
      <c r="P2">
        <v>10</v>
      </c>
      <c r="Q2">
        <v>10</v>
      </c>
      <c r="R2">
        <v>0</v>
      </c>
      <c r="S2" t="s">
        <v>39</v>
      </c>
      <c r="T2" s="16">
        <v>1</v>
      </c>
      <c r="U2" s="18">
        <v>10</v>
      </c>
      <c r="V2" s="18"/>
      <c r="W2" s="18"/>
      <c r="X2" s="18"/>
      <c r="Y2" s="18"/>
      <c r="AK2" s="22">
        <v>10</v>
      </c>
      <c r="AL2">
        <v>10</v>
      </c>
      <c r="AM2" s="2" t="s">
        <v>3482</v>
      </c>
    </row>
    <row r="3" spans="1:67" ht="18.600000000000001" customHeight="1" x14ac:dyDescent="0.25">
      <c r="A3" t="s">
        <v>271</v>
      </c>
      <c r="B3" t="s">
        <v>291</v>
      </c>
      <c r="C3" t="s">
        <v>292</v>
      </c>
      <c r="D3" t="s">
        <v>293</v>
      </c>
      <c r="E3" t="s">
        <v>31</v>
      </c>
      <c r="F3" t="s">
        <v>32</v>
      </c>
      <c r="G3" t="s">
        <v>32</v>
      </c>
      <c r="H3">
        <v>40</v>
      </c>
      <c r="I3">
        <v>0</v>
      </c>
      <c r="J3">
        <v>40</v>
      </c>
      <c r="K3">
        <v>0</v>
      </c>
      <c r="L3">
        <v>0</v>
      </c>
      <c r="M3">
        <v>0</v>
      </c>
      <c r="N3">
        <v>0</v>
      </c>
      <c r="O3">
        <v>40</v>
      </c>
      <c r="P3">
        <v>40</v>
      </c>
      <c r="Q3">
        <v>0</v>
      </c>
      <c r="R3">
        <v>40</v>
      </c>
      <c r="S3" t="s">
        <v>33</v>
      </c>
      <c r="T3" s="16"/>
      <c r="U3" s="18"/>
      <c r="V3" s="18"/>
      <c r="W3" s="18">
        <v>10</v>
      </c>
      <c r="X3" s="18">
        <v>20</v>
      </c>
      <c r="Y3" s="18">
        <v>10</v>
      </c>
      <c r="AK3" s="22">
        <v>40</v>
      </c>
      <c r="AL3">
        <v>40</v>
      </c>
      <c r="AM3" s="2" t="s">
        <v>3483</v>
      </c>
    </row>
    <row r="4" spans="1:67" ht="28.5" customHeight="1" x14ac:dyDescent="0.25">
      <c r="A4" t="s">
        <v>385</v>
      </c>
      <c r="B4" t="s">
        <v>438</v>
      </c>
      <c r="C4" t="s">
        <v>439</v>
      </c>
      <c r="D4" t="s">
        <v>440</v>
      </c>
      <c r="E4" t="s">
        <v>31</v>
      </c>
      <c r="F4" t="s">
        <v>38</v>
      </c>
      <c r="G4" t="s">
        <v>32</v>
      </c>
      <c r="H4">
        <v>77</v>
      </c>
      <c r="I4">
        <v>0</v>
      </c>
      <c r="J4">
        <v>77</v>
      </c>
      <c r="K4">
        <v>0</v>
      </c>
      <c r="L4">
        <v>0</v>
      </c>
      <c r="M4">
        <v>0</v>
      </c>
      <c r="N4">
        <v>0</v>
      </c>
      <c r="O4">
        <v>77</v>
      </c>
      <c r="P4">
        <v>77</v>
      </c>
      <c r="Q4">
        <v>4</v>
      </c>
      <c r="R4">
        <v>73</v>
      </c>
      <c r="S4" t="s">
        <v>39</v>
      </c>
      <c r="T4" s="16"/>
      <c r="U4" s="18">
        <v>15</v>
      </c>
      <c r="V4" s="18">
        <v>21</v>
      </c>
      <c r="W4" s="18">
        <v>21</v>
      </c>
      <c r="X4" s="18">
        <v>20</v>
      </c>
      <c r="Y4" s="18"/>
      <c r="AK4" s="22">
        <v>77</v>
      </c>
      <c r="AL4">
        <v>77</v>
      </c>
      <c r="AM4" s="2" t="s">
        <v>3492</v>
      </c>
    </row>
    <row r="5" spans="1:67" ht="18.600000000000001" customHeight="1" x14ac:dyDescent="0.25">
      <c r="A5" t="s">
        <v>453</v>
      </c>
      <c r="B5" t="s">
        <v>454</v>
      </c>
      <c r="C5" t="s">
        <v>455</v>
      </c>
      <c r="D5" t="s">
        <v>456</v>
      </c>
      <c r="E5" t="s">
        <v>31</v>
      </c>
      <c r="F5" t="s">
        <v>32</v>
      </c>
      <c r="G5" t="s">
        <v>32</v>
      </c>
      <c r="H5">
        <v>14</v>
      </c>
      <c r="I5">
        <v>0</v>
      </c>
      <c r="J5">
        <v>14</v>
      </c>
      <c r="K5">
        <v>14</v>
      </c>
      <c r="L5">
        <v>14</v>
      </c>
      <c r="M5">
        <v>6</v>
      </c>
      <c r="N5">
        <v>6</v>
      </c>
      <c r="O5">
        <v>0</v>
      </c>
      <c r="P5">
        <v>0</v>
      </c>
      <c r="Q5">
        <v>0</v>
      </c>
      <c r="R5">
        <v>0</v>
      </c>
      <c r="S5" t="s">
        <v>103</v>
      </c>
      <c r="T5" s="16">
        <v>6</v>
      </c>
      <c r="U5" s="18"/>
      <c r="V5" s="18"/>
      <c r="W5" s="18"/>
      <c r="X5" s="18"/>
      <c r="Y5" s="18"/>
      <c r="AK5" s="22">
        <v>0</v>
      </c>
      <c r="AL5">
        <v>0</v>
      </c>
      <c r="AM5" s="2" t="s">
        <v>3493</v>
      </c>
    </row>
    <row r="6" spans="1:67" ht="31.5" customHeight="1" x14ac:dyDescent="0.25">
      <c r="A6" t="s">
        <v>453</v>
      </c>
      <c r="B6" t="s">
        <v>474</v>
      </c>
      <c r="C6" t="s">
        <v>475</v>
      </c>
      <c r="D6" t="s">
        <v>476</v>
      </c>
      <c r="E6" t="s">
        <v>31</v>
      </c>
      <c r="F6" t="s">
        <v>38</v>
      </c>
      <c r="G6" t="s">
        <v>32</v>
      </c>
      <c r="H6">
        <v>21</v>
      </c>
      <c r="I6">
        <v>0</v>
      </c>
      <c r="J6">
        <v>21</v>
      </c>
      <c r="K6">
        <v>9</v>
      </c>
      <c r="L6">
        <v>9</v>
      </c>
      <c r="M6">
        <v>0</v>
      </c>
      <c r="N6">
        <v>0</v>
      </c>
      <c r="O6">
        <v>12</v>
      </c>
      <c r="P6">
        <v>12</v>
      </c>
      <c r="Q6">
        <v>0</v>
      </c>
      <c r="R6">
        <v>12</v>
      </c>
      <c r="S6" t="s">
        <v>39</v>
      </c>
      <c r="T6" s="16"/>
      <c r="U6" s="18"/>
      <c r="V6" s="18"/>
      <c r="W6" s="18"/>
      <c r="X6" s="18">
        <v>6</v>
      </c>
      <c r="Y6" s="18">
        <v>6</v>
      </c>
      <c r="AK6" s="22">
        <v>12</v>
      </c>
      <c r="AL6">
        <v>12</v>
      </c>
      <c r="AM6" s="14" t="s">
        <v>3494</v>
      </c>
    </row>
    <row r="7" spans="1:67" ht="18.600000000000001" customHeight="1" x14ac:dyDescent="0.25">
      <c r="A7" t="s">
        <v>453</v>
      </c>
      <c r="B7" t="s">
        <v>477</v>
      </c>
      <c r="C7" t="s">
        <v>478</v>
      </c>
      <c r="D7" t="s">
        <v>479</v>
      </c>
      <c r="E7" t="s">
        <v>31</v>
      </c>
      <c r="F7" t="s">
        <v>38</v>
      </c>
      <c r="G7" t="s">
        <v>32</v>
      </c>
      <c r="H7">
        <v>15</v>
      </c>
      <c r="I7">
        <v>0</v>
      </c>
      <c r="J7">
        <v>15</v>
      </c>
      <c r="K7">
        <v>15</v>
      </c>
      <c r="L7">
        <v>15</v>
      </c>
      <c r="M7">
        <v>3</v>
      </c>
      <c r="N7">
        <v>3</v>
      </c>
      <c r="O7">
        <v>0</v>
      </c>
      <c r="P7">
        <v>0</v>
      </c>
      <c r="Q7">
        <v>0</v>
      </c>
      <c r="R7">
        <v>0</v>
      </c>
      <c r="S7" t="s">
        <v>103</v>
      </c>
      <c r="T7" s="16">
        <v>3</v>
      </c>
      <c r="U7" s="18"/>
      <c r="V7" s="18"/>
      <c r="W7" s="18"/>
      <c r="X7" s="18"/>
      <c r="Y7" s="18"/>
      <c r="AK7" s="22">
        <v>0</v>
      </c>
      <c r="AL7">
        <v>0</v>
      </c>
      <c r="AM7" s="2" t="s">
        <v>3493</v>
      </c>
    </row>
    <row r="8" spans="1:67" ht="45" x14ac:dyDescent="0.25">
      <c r="A8" t="s">
        <v>453</v>
      </c>
      <c r="B8" t="s">
        <v>529</v>
      </c>
      <c r="C8" t="s">
        <v>530</v>
      </c>
      <c r="D8" t="s">
        <v>531</v>
      </c>
      <c r="E8" t="s">
        <v>31</v>
      </c>
      <c r="F8" t="s">
        <v>32</v>
      </c>
      <c r="G8" t="s">
        <v>32</v>
      </c>
      <c r="H8">
        <v>31</v>
      </c>
      <c r="I8">
        <v>0</v>
      </c>
      <c r="J8">
        <v>31</v>
      </c>
      <c r="K8">
        <v>0</v>
      </c>
      <c r="L8">
        <v>0</v>
      </c>
      <c r="M8">
        <v>0</v>
      </c>
      <c r="N8">
        <v>0</v>
      </c>
      <c r="O8">
        <v>31</v>
      </c>
      <c r="P8">
        <v>31</v>
      </c>
      <c r="Q8">
        <v>0</v>
      </c>
      <c r="R8">
        <v>31</v>
      </c>
      <c r="S8" t="s">
        <v>33</v>
      </c>
      <c r="T8" s="16"/>
      <c r="U8" s="18"/>
      <c r="V8" s="18"/>
      <c r="W8" s="18"/>
      <c r="X8" s="18">
        <v>10</v>
      </c>
      <c r="Y8" s="18">
        <v>11</v>
      </c>
      <c r="Z8">
        <v>10</v>
      </c>
      <c r="AK8" s="22">
        <v>21</v>
      </c>
      <c r="AL8">
        <v>31</v>
      </c>
      <c r="AM8" s="14" t="s">
        <v>3495</v>
      </c>
    </row>
    <row r="9" spans="1:67" ht="45" x14ac:dyDescent="0.25">
      <c r="A9" t="s">
        <v>650</v>
      </c>
      <c r="B9" t="s">
        <v>698</v>
      </c>
      <c r="C9" t="s">
        <v>699</v>
      </c>
      <c r="D9" t="s">
        <v>700</v>
      </c>
      <c r="E9" t="s">
        <v>31</v>
      </c>
      <c r="F9" t="s">
        <v>32</v>
      </c>
      <c r="G9" t="s">
        <v>32</v>
      </c>
      <c r="H9">
        <v>117</v>
      </c>
      <c r="I9">
        <v>0</v>
      </c>
      <c r="J9">
        <v>117</v>
      </c>
      <c r="K9">
        <v>0</v>
      </c>
      <c r="L9">
        <v>0</v>
      </c>
      <c r="M9">
        <v>0</v>
      </c>
      <c r="N9">
        <v>0</v>
      </c>
      <c r="O9">
        <v>117</v>
      </c>
      <c r="P9">
        <v>117</v>
      </c>
      <c r="Q9">
        <v>0</v>
      </c>
      <c r="R9">
        <v>117</v>
      </c>
      <c r="S9" t="s">
        <v>33</v>
      </c>
      <c r="T9" s="16"/>
      <c r="U9" s="18"/>
      <c r="V9" s="18"/>
      <c r="W9" s="18"/>
      <c r="X9" s="18">
        <v>25</v>
      </c>
      <c r="Y9" s="18">
        <v>25</v>
      </c>
      <c r="Z9">
        <v>25</v>
      </c>
      <c r="AA9" s="19">
        <v>25</v>
      </c>
      <c r="AB9" s="19">
        <v>17</v>
      </c>
      <c r="AK9" s="22">
        <v>50</v>
      </c>
      <c r="AL9">
        <v>117</v>
      </c>
      <c r="AM9" s="14" t="s">
        <v>3496</v>
      </c>
    </row>
    <row r="10" spans="1:67" ht="34.5" customHeight="1" x14ac:dyDescent="0.25">
      <c r="A10" t="s">
        <v>650</v>
      </c>
      <c r="B10" t="s">
        <v>707</v>
      </c>
      <c r="C10" t="s">
        <v>708</v>
      </c>
      <c r="D10" t="s">
        <v>709</v>
      </c>
      <c r="E10" t="s">
        <v>31</v>
      </c>
      <c r="F10" t="s">
        <v>32</v>
      </c>
      <c r="G10" t="s">
        <v>32</v>
      </c>
      <c r="H10">
        <v>45</v>
      </c>
      <c r="I10">
        <v>0</v>
      </c>
      <c r="J10">
        <v>45</v>
      </c>
      <c r="K10">
        <v>0</v>
      </c>
      <c r="L10">
        <v>0</v>
      </c>
      <c r="M10">
        <v>0</v>
      </c>
      <c r="N10">
        <v>0</v>
      </c>
      <c r="O10">
        <v>45</v>
      </c>
      <c r="P10">
        <v>45</v>
      </c>
      <c r="Q10">
        <v>0</v>
      </c>
      <c r="R10">
        <v>45</v>
      </c>
      <c r="S10" t="s">
        <v>33</v>
      </c>
      <c r="T10" s="16"/>
      <c r="U10" s="18"/>
      <c r="V10" s="18">
        <v>10</v>
      </c>
      <c r="W10" s="18">
        <v>20</v>
      </c>
      <c r="X10" s="18">
        <v>15</v>
      </c>
      <c r="Y10" s="18"/>
      <c r="AK10" s="22">
        <v>45</v>
      </c>
      <c r="AL10">
        <v>45</v>
      </c>
      <c r="AM10" s="2" t="s">
        <v>3497</v>
      </c>
    </row>
    <row r="11" spans="1:67" ht="30" x14ac:dyDescent="0.25">
      <c r="A11" t="s">
        <v>732</v>
      </c>
      <c r="B11" t="s">
        <v>733</v>
      </c>
      <c r="C11" t="s">
        <v>734</v>
      </c>
      <c r="D11" t="s">
        <v>735</v>
      </c>
      <c r="E11" t="s">
        <v>31</v>
      </c>
      <c r="F11" t="s">
        <v>38</v>
      </c>
      <c r="G11" t="s">
        <v>32</v>
      </c>
      <c r="H11">
        <v>19</v>
      </c>
      <c r="I11">
        <v>1</v>
      </c>
      <c r="J11">
        <v>18</v>
      </c>
      <c r="K11">
        <v>18</v>
      </c>
      <c r="L11">
        <v>17</v>
      </c>
      <c r="M11">
        <v>7</v>
      </c>
      <c r="N11">
        <v>7</v>
      </c>
      <c r="O11">
        <v>1</v>
      </c>
      <c r="P11">
        <v>1</v>
      </c>
      <c r="Q11">
        <v>1</v>
      </c>
      <c r="R11">
        <v>0</v>
      </c>
      <c r="S11" t="s">
        <v>39</v>
      </c>
      <c r="T11" s="16">
        <v>7</v>
      </c>
      <c r="U11" s="18">
        <v>1</v>
      </c>
      <c r="V11" s="18"/>
      <c r="W11" s="18"/>
      <c r="X11" s="18"/>
      <c r="Y11" s="18"/>
      <c r="AK11" s="22">
        <v>1</v>
      </c>
      <c r="AL11">
        <v>1</v>
      </c>
      <c r="AM11" s="2" t="s">
        <v>3498</v>
      </c>
    </row>
    <row r="12" spans="1:67" ht="18.600000000000001" customHeight="1" x14ac:dyDescent="0.25">
      <c r="A12" t="s">
        <v>732</v>
      </c>
      <c r="B12" t="s">
        <v>745</v>
      </c>
      <c r="C12" t="s">
        <v>746</v>
      </c>
      <c r="D12" t="s">
        <v>747</v>
      </c>
      <c r="E12" t="s">
        <v>31</v>
      </c>
      <c r="F12" t="s">
        <v>38</v>
      </c>
      <c r="G12" t="s">
        <v>32</v>
      </c>
      <c r="H12">
        <v>14</v>
      </c>
      <c r="I12">
        <v>0</v>
      </c>
      <c r="J12">
        <v>14</v>
      </c>
      <c r="K12">
        <v>0</v>
      </c>
      <c r="L12">
        <v>0</v>
      </c>
      <c r="M12">
        <v>0</v>
      </c>
      <c r="N12">
        <v>0</v>
      </c>
      <c r="O12">
        <v>14</v>
      </c>
      <c r="P12">
        <v>14</v>
      </c>
      <c r="Q12">
        <v>11</v>
      </c>
      <c r="R12">
        <v>3</v>
      </c>
      <c r="S12" t="s">
        <v>39</v>
      </c>
      <c r="T12" s="16"/>
      <c r="U12" s="18">
        <v>11</v>
      </c>
      <c r="V12" s="18">
        <v>3</v>
      </c>
      <c r="W12" s="18"/>
      <c r="X12" s="18"/>
      <c r="Y12" s="18"/>
      <c r="AK12" s="22">
        <v>14</v>
      </c>
      <c r="AL12">
        <v>14</v>
      </c>
      <c r="AM12" s="2" t="s">
        <v>3563</v>
      </c>
    </row>
    <row r="13" spans="1:67" ht="18.600000000000001" customHeight="1" x14ac:dyDescent="0.25">
      <c r="A13" t="s">
        <v>732</v>
      </c>
      <c r="B13" t="s">
        <v>754</v>
      </c>
      <c r="C13" t="s">
        <v>755</v>
      </c>
      <c r="D13" t="s">
        <v>756</v>
      </c>
      <c r="E13" t="s">
        <v>31</v>
      </c>
      <c r="F13" t="s">
        <v>38</v>
      </c>
      <c r="G13" t="s">
        <v>32</v>
      </c>
      <c r="H13">
        <v>19</v>
      </c>
      <c r="I13">
        <v>3</v>
      </c>
      <c r="J13">
        <v>16</v>
      </c>
      <c r="K13">
        <v>0</v>
      </c>
      <c r="L13">
        <v>0</v>
      </c>
      <c r="M13">
        <v>0</v>
      </c>
      <c r="N13">
        <v>0</v>
      </c>
      <c r="O13">
        <v>19</v>
      </c>
      <c r="P13">
        <v>16</v>
      </c>
      <c r="Q13">
        <v>0</v>
      </c>
      <c r="R13">
        <v>19</v>
      </c>
      <c r="S13" t="s">
        <v>33</v>
      </c>
      <c r="T13" s="16"/>
      <c r="U13" s="18"/>
      <c r="V13" s="18"/>
      <c r="W13" s="18"/>
      <c r="X13" s="18"/>
      <c r="Y13" s="18"/>
      <c r="Z13">
        <v>5</v>
      </c>
      <c r="AA13">
        <v>15</v>
      </c>
      <c r="AB13">
        <v>4</v>
      </c>
      <c r="AK13" s="22">
        <v>0</v>
      </c>
      <c r="AL13">
        <v>19</v>
      </c>
      <c r="AM13" s="2" t="s">
        <v>3499</v>
      </c>
    </row>
    <row r="14" spans="1:67" ht="34.5" customHeight="1" x14ac:dyDescent="0.25">
      <c r="A14" s="19" t="s">
        <v>807</v>
      </c>
      <c r="B14" t="s">
        <v>815</v>
      </c>
      <c r="C14" t="s">
        <v>816</v>
      </c>
      <c r="D14" t="s">
        <v>817</v>
      </c>
      <c r="E14" t="s">
        <v>31</v>
      </c>
      <c r="F14" t="s">
        <v>32</v>
      </c>
      <c r="G14" t="s">
        <v>32</v>
      </c>
      <c r="H14">
        <v>19</v>
      </c>
      <c r="I14">
        <v>0</v>
      </c>
      <c r="J14">
        <v>19</v>
      </c>
      <c r="K14">
        <v>0</v>
      </c>
      <c r="L14">
        <v>0</v>
      </c>
      <c r="M14">
        <v>0</v>
      </c>
      <c r="N14">
        <v>0</v>
      </c>
      <c r="O14">
        <v>19</v>
      </c>
      <c r="P14">
        <v>19</v>
      </c>
      <c r="Q14">
        <v>0</v>
      </c>
      <c r="R14">
        <v>19</v>
      </c>
      <c r="S14" t="s">
        <v>33</v>
      </c>
      <c r="T14" s="16"/>
      <c r="U14" s="18"/>
      <c r="V14" s="18"/>
      <c r="W14" s="18"/>
      <c r="X14" s="18"/>
      <c r="Y14" s="18"/>
      <c r="Z14">
        <v>9</v>
      </c>
      <c r="AA14">
        <v>10</v>
      </c>
      <c r="AK14" s="22">
        <v>0</v>
      </c>
      <c r="AL14">
        <v>19</v>
      </c>
      <c r="AM14" s="2" t="s">
        <v>3564</v>
      </c>
    </row>
    <row r="15" spans="1:67" ht="30" x14ac:dyDescent="0.25">
      <c r="A15" t="s">
        <v>807</v>
      </c>
      <c r="B15" t="s">
        <v>818</v>
      </c>
      <c r="C15" t="s">
        <v>819</v>
      </c>
      <c r="D15" t="s">
        <v>820</v>
      </c>
      <c r="E15" t="s">
        <v>31</v>
      </c>
      <c r="F15" t="s">
        <v>32</v>
      </c>
      <c r="G15" t="s">
        <v>32</v>
      </c>
      <c r="H15">
        <v>17</v>
      </c>
      <c r="I15">
        <v>0</v>
      </c>
      <c r="J15">
        <v>17</v>
      </c>
      <c r="K15">
        <v>14</v>
      </c>
      <c r="L15">
        <v>14</v>
      </c>
      <c r="M15">
        <v>0</v>
      </c>
      <c r="N15">
        <v>0</v>
      </c>
      <c r="O15">
        <v>3</v>
      </c>
      <c r="P15">
        <v>3</v>
      </c>
      <c r="Q15">
        <v>3</v>
      </c>
      <c r="R15">
        <v>0</v>
      </c>
      <c r="S15" t="s">
        <v>39</v>
      </c>
      <c r="T15" s="16"/>
      <c r="U15" s="18">
        <v>3</v>
      </c>
      <c r="V15" s="18"/>
      <c r="W15" s="18"/>
      <c r="X15" s="18"/>
      <c r="Y15" s="18"/>
      <c r="AK15" s="22">
        <v>3</v>
      </c>
      <c r="AL15">
        <v>3</v>
      </c>
      <c r="AM15" s="2" t="s">
        <v>3565</v>
      </c>
    </row>
    <row r="16" spans="1:67" ht="18.600000000000001" customHeight="1" x14ac:dyDescent="0.25">
      <c r="A16" t="s">
        <v>807</v>
      </c>
      <c r="B16" t="s">
        <v>832</v>
      </c>
      <c r="C16" t="s">
        <v>833</v>
      </c>
      <c r="D16" t="s">
        <v>834</v>
      </c>
      <c r="E16" t="s">
        <v>31</v>
      </c>
      <c r="F16" t="s">
        <v>38</v>
      </c>
      <c r="G16" t="s">
        <v>32</v>
      </c>
      <c r="H16">
        <v>33</v>
      </c>
      <c r="I16">
        <v>0</v>
      </c>
      <c r="J16">
        <v>33</v>
      </c>
      <c r="K16">
        <v>0</v>
      </c>
      <c r="L16">
        <v>0</v>
      </c>
      <c r="M16">
        <v>0</v>
      </c>
      <c r="N16">
        <v>0</v>
      </c>
      <c r="O16">
        <v>33</v>
      </c>
      <c r="P16">
        <v>33</v>
      </c>
      <c r="Q16">
        <v>0</v>
      </c>
      <c r="R16">
        <v>33</v>
      </c>
      <c r="S16" t="s">
        <v>33</v>
      </c>
      <c r="T16" s="16"/>
      <c r="U16" s="18"/>
      <c r="V16" s="18"/>
      <c r="W16" s="18"/>
      <c r="X16" s="18"/>
      <c r="Y16" s="18"/>
      <c r="AB16">
        <v>11</v>
      </c>
      <c r="AC16">
        <v>11</v>
      </c>
      <c r="AD16">
        <v>11</v>
      </c>
      <c r="AK16" s="22">
        <v>0</v>
      </c>
      <c r="AL16">
        <v>33</v>
      </c>
      <c r="AM16" s="2" t="s">
        <v>3500</v>
      </c>
    </row>
    <row r="17" spans="1:39" ht="30" x14ac:dyDescent="0.25">
      <c r="A17" t="s">
        <v>807</v>
      </c>
      <c r="B17" t="s">
        <v>856</v>
      </c>
      <c r="C17" t="s">
        <v>857</v>
      </c>
      <c r="D17" t="s">
        <v>858</v>
      </c>
      <c r="E17" t="s">
        <v>31</v>
      </c>
      <c r="F17" t="s">
        <v>32</v>
      </c>
      <c r="G17" t="s">
        <v>32</v>
      </c>
      <c r="H17">
        <v>24</v>
      </c>
      <c r="I17">
        <v>0</v>
      </c>
      <c r="J17">
        <v>24</v>
      </c>
      <c r="K17">
        <v>0</v>
      </c>
      <c r="L17">
        <v>0</v>
      </c>
      <c r="M17">
        <v>0</v>
      </c>
      <c r="N17">
        <v>0</v>
      </c>
      <c r="O17">
        <v>24</v>
      </c>
      <c r="P17">
        <v>24</v>
      </c>
      <c r="Q17">
        <v>0</v>
      </c>
      <c r="R17">
        <v>24</v>
      </c>
      <c r="S17" t="s">
        <v>33</v>
      </c>
      <c r="T17" s="16"/>
      <c r="U17" s="18">
        <v>4</v>
      </c>
      <c r="V17" s="18">
        <v>10</v>
      </c>
      <c r="W17" s="18">
        <v>10</v>
      </c>
      <c r="X17" s="18"/>
      <c r="Y17" s="18"/>
      <c r="AK17" s="22">
        <v>24</v>
      </c>
      <c r="AL17">
        <v>24</v>
      </c>
      <c r="AM17" s="14" t="s">
        <v>3501</v>
      </c>
    </row>
    <row r="18" spans="1:39" ht="30" x14ac:dyDescent="0.25">
      <c r="A18" t="s">
        <v>872</v>
      </c>
      <c r="B18" t="s">
        <v>880</v>
      </c>
      <c r="C18" t="s">
        <v>881</v>
      </c>
      <c r="D18" t="s">
        <v>882</v>
      </c>
      <c r="E18" t="s">
        <v>31</v>
      </c>
      <c r="F18" t="s">
        <v>32</v>
      </c>
      <c r="G18" t="s">
        <v>32</v>
      </c>
      <c r="H18">
        <v>18</v>
      </c>
      <c r="I18">
        <v>0</v>
      </c>
      <c r="J18">
        <v>18</v>
      </c>
      <c r="K18">
        <v>0</v>
      </c>
      <c r="L18">
        <v>0</v>
      </c>
      <c r="M18">
        <v>0</v>
      </c>
      <c r="N18">
        <v>0</v>
      </c>
      <c r="O18">
        <v>18</v>
      </c>
      <c r="P18">
        <v>18</v>
      </c>
      <c r="Q18">
        <v>18</v>
      </c>
      <c r="R18">
        <v>0</v>
      </c>
      <c r="S18" t="s">
        <v>33</v>
      </c>
      <c r="T18" s="16"/>
      <c r="U18" s="18"/>
      <c r="V18" s="18">
        <v>8</v>
      </c>
      <c r="W18" s="18">
        <v>10</v>
      </c>
      <c r="X18" s="18"/>
      <c r="Y18" s="18"/>
      <c r="AK18" s="22">
        <v>18</v>
      </c>
      <c r="AL18">
        <v>18</v>
      </c>
      <c r="AM18" s="2" t="s">
        <v>3566</v>
      </c>
    </row>
    <row r="19" spans="1:39" ht="60" x14ac:dyDescent="0.25">
      <c r="A19" t="s">
        <v>1085</v>
      </c>
      <c r="B19" t="s">
        <v>1092</v>
      </c>
      <c r="C19" t="s">
        <v>1093</v>
      </c>
      <c r="D19" t="s">
        <v>1094</v>
      </c>
      <c r="E19" t="s">
        <v>31</v>
      </c>
      <c r="F19" t="s">
        <v>38</v>
      </c>
      <c r="G19" t="s">
        <v>32</v>
      </c>
      <c r="H19">
        <v>39</v>
      </c>
      <c r="I19">
        <v>0</v>
      </c>
      <c r="J19">
        <v>39</v>
      </c>
      <c r="K19">
        <v>0</v>
      </c>
      <c r="L19">
        <v>0</v>
      </c>
      <c r="M19">
        <v>0</v>
      </c>
      <c r="N19">
        <v>0</v>
      </c>
      <c r="O19">
        <v>39</v>
      </c>
      <c r="P19">
        <v>39</v>
      </c>
      <c r="Q19">
        <v>1</v>
      </c>
      <c r="R19">
        <v>38</v>
      </c>
      <c r="S19" t="s">
        <v>39</v>
      </c>
      <c r="T19" s="16"/>
      <c r="U19" s="18"/>
      <c r="V19" s="18"/>
      <c r="W19" s="18"/>
      <c r="X19" s="18"/>
      <c r="Y19" s="18"/>
      <c r="Z19">
        <v>9</v>
      </c>
      <c r="AA19">
        <v>10</v>
      </c>
      <c r="AB19">
        <v>10</v>
      </c>
      <c r="AC19">
        <v>10</v>
      </c>
      <c r="AK19" s="22">
        <v>0</v>
      </c>
      <c r="AL19">
        <v>39</v>
      </c>
      <c r="AM19" s="14" t="s">
        <v>3502</v>
      </c>
    </row>
    <row r="20" spans="1:39" ht="30" x14ac:dyDescent="0.25">
      <c r="A20" t="s">
        <v>1085</v>
      </c>
      <c r="B20" t="s">
        <v>1142</v>
      </c>
      <c r="C20" t="s">
        <v>1143</v>
      </c>
      <c r="D20" t="s">
        <v>1144</v>
      </c>
      <c r="E20" t="s">
        <v>31</v>
      </c>
      <c r="F20" t="s">
        <v>38</v>
      </c>
      <c r="G20" t="s">
        <v>32</v>
      </c>
      <c r="H20">
        <v>16</v>
      </c>
      <c r="I20">
        <v>0</v>
      </c>
      <c r="J20">
        <v>16</v>
      </c>
      <c r="K20">
        <v>0</v>
      </c>
      <c r="L20">
        <v>0</v>
      </c>
      <c r="M20">
        <v>0</v>
      </c>
      <c r="N20">
        <v>0</v>
      </c>
      <c r="O20">
        <v>16</v>
      </c>
      <c r="P20">
        <v>16</v>
      </c>
      <c r="Q20">
        <v>0</v>
      </c>
      <c r="R20">
        <v>16</v>
      </c>
      <c r="S20" t="s">
        <v>33</v>
      </c>
      <c r="T20" s="16"/>
      <c r="U20" s="18">
        <v>8</v>
      </c>
      <c r="V20" s="18">
        <v>8</v>
      </c>
      <c r="W20" s="18"/>
      <c r="X20" s="18"/>
      <c r="Y20" s="18"/>
      <c r="AK20" s="22">
        <v>8</v>
      </c>
      <c r="AL20">
        <v>8</v>
      </c>
      <c r="AM20" s="2" t="s">
        <v>3503</v>
      </c>
    </row>
    <row r="21" spans="1:39" ht="45" x14ac:dyDescent="0.25">
      <c r="A21" t="s">
        <v>1168</v>
      </c>
      <c r="B21" t="s">
        <v>1185</v>
      </c>
      <c r="C21" t="s">
        <v>1186</v>
      </c>
      <c r="D21" t="s">
        <v>1187</v>
      </c>
      <c r="E21" t="s">
        <v>31</v>
      </c>
      <c r="F21" t="s">
        <v>32</v>
      </c>
      <c r="G21" t="s">
        <v>32</v>
      </c>
      <c r="H21">
        <v>12</v>
      </c>
      <c r="I21">
        <v>0</v>
      </c>
      <c r="J21">
        <v>12</v>
      </c>
      <c r="K21">
        <v>0</v>
      </c>
      <c r="L21">
        <v>0</v>
      </c>
      <c r="M21">
        <v>0</v>
      </c>
      <c r="N21">
        <v>0</v>
      </c>
      <c r="O21">
        <v>12</v>
      </c>
      <c r="P21">
        <v>12</v>
      </c>
      <c r="Q21">
        <v>0</v>
      </c>
      <c r="R21">
        <v>12</v>
      </c>
      <c r="S21" t="s">
        <v>33</v>
      </c>
      <c r="T21" s="16"/>
      <c r="U21" s="18">
        <v>4</v>
      </c>
      <c r="V21" s="18">
        <v>8</v>
      </c>
      <c r="W21" s="18"/>
      <c r="X21" s="18"/>
      <c r="Y21" s="18"/>
      <c r="AK21" s="22">
        <v>12</v>
      </c>
      <c r="AL21">
        <v>12</v>
      </c>
      <c r="AM21" s="2" t="s">
        <v>3504</v>
      </c>
    </row>
    <row r="22" spans="1:39" ht="15" x14ac:dyDescent="0.25">
      <c r="A22" t="s">
        <v>1197</v>
      </c>
      <c r="B22" t="s">
        <v>1201</v>
      </c>
      <c r="C22" t="s">
        <v>1202</v>
      </c>
      <c r="D22" t="s">
        <v>1203</v>
      </c>
      <c r="E22" t="s">
        <v>31</v>
      </c>
      <c r="F22" t="s">
        <v>38</v>
      </c>
      <c r="G22" t="s">
        <v>32</v>
      </c>
      <c r="H22">
        <v>23</v>
      </c>
      <c r="I22">
        <v>0</v>
      </c>
      <c r="J22">
        <v>23</v>
      </c>
      <c r="K22">
        <v>23</v>
      </c>
      <c r="L22">
        <v>23</v>
      </c>
      <c r="M22">
        <v>6</v>
      </c>
      <c r="N22">
        <v>6</v>
      </c>
      <c r="O22">
        <v>0</v>
      </c>
      <c r="P22">
        <v>0</v>
      </c>
      <c r="Q22">
        <v>0</v>
      </c>
      <c r="R22">
        <v>0</v>
      </c>
      <c r="S22" t="s">
        <v>103</v>
      </c>
      <c r="T22" s="16">
        <v>6</v>
      </c>
      <c r="U22" s="18"/>
      <c r="V22" s="18"/>
      <c r="W22" s="18"/>
      <c r="X22" s="18"/>
      <c r="Y22" s="18"/>
      <c r="AK22" s="22">
        <v>0</v>
      </c>
      <c r="AL22">
        <v>0</v>
      </c>
      <c r="AM22" s="2" t="s">
        <v>3505</v>
      </c>
    </row>
    <row r="23" spans="1:39" ht="60" x14ac:dyDescent="0.25">
      <c r="A23" t="s">
        <v>1197</v>
      </c>
      <c r="B23" t="s">
        <v>1207</v>
      </c>
      <c r="C23" t="s">
        <v>1208</v>
      </c>
      <c r="D23" t="s">
        <v>1209</v>
      </c>
      <c r="E23" t="s">
        <v>31</v>
      </c>
      <c r="F23" t="s">
        <v>38</v>
      </c>
      <c r="G23" t="s">
        <v>32</v>
      </c>
      <c r="H23">
        <v>13</v>
      </c>
      <c r="I23">
        <v>0</v>
      </c>
      <c r="J23">
        <v>13</v>
      </c>
      <c r="K23">
        <v>0</v>
      </c>
      <c r="L23">
        <v>0</v>
      </c>
      <c r="M23">
        <v>0</v>
      </c>
      <c r="N23">
        <v>0</v>
      </c>
      <c r="O23">
        <v>13</v>
      </c>
      <c r="P23">
        <v>13</v>
      </c>
      <c r="Q23">
        <v>5</v>
      </c>
      <c r="R23">
        <v>8</v>
      </c>
      <c r="S23" t="s">
        <v>39</v>
      </c>
      <c r="T23" s="16"/>
      <c r="U23" s="18"/>
      <c r="V23" s="18"/>
      <c r="W23" s="18"/>
      <c r="X23" s="18">
        <v>5</v>
      </c>
      <c r="Y23" s="18">
        <v>8</v>
      </c>
      <c r="AK23" s="22">
        <v>13</v>
      </c>
      <c r="AL23">
        <v>13</v>
      </c>
      <c r="AM23" s="14" t="s">
        <v>3506</v>
      </c>
    </row>
    <row r="24" spans="1:39" ht="18.600000000000001" customHeight="1" x14ac:dyDescent="0.25">
      <c r="A24" t="s">
        <v>1197</v>
      </c>
      <c r="B24" t="s">
        <v>1210</v>
      </c>
      <c r="C24" t="s">
        <v>1211</v>
      </c>
      <c r="D24" t="s">
        <v>1212</v>
      </c>
      <c r="E24" t="s">
        <v>85</v>
      </c>
      <c r="F24" t="s">
        <v>38</v>
      </c>
      <c r="G24" t="s">
        <v>32</v>
      </c>
      <c r="H24">
        <v>12</v>
      </c>
      <c r="I24">
        <v>0</v>
      </c>
      <c r="J24">
        <v>12</v>
      </c>
      <c r="K24">
        <v>0</v>
      </c>
      <c r="L24">
        <v>0</v>
      </c>
      <c r="M24">
        <v>0</v>
      </c>
      <c r="N24">
        <v>0</v>
      </c>
      <c r="O24">
        <v>12</v>
      </c>
      <c r="P24">
        <v>12</v>
      </c>
      <c r="Q24">
        <v>12</v>
      </c>
      <c r="R24">
        <v>0</v>
      </c>
      <c r="S24" t="s">
        <v>39</v>
      </c>
      <c r="T24" s="16"/>
      <c r="U24" s="18">
        <v>12</v>
      </c>
      <c r="V24" s="18"/>
      <c r="W24" s="18"/>
      <c r="X24" s="18"/>
      <c r="Y24" s="18"/>
      <c r="AK24" s="22">
        <v>12</v>
      </c>
      <c r="AL24">
        <v>12</v>
      </c>
      <c r="AM24" s="2" t="s">
        <v>3567</v>
      </c>
    </row>
    <row r="25" spans="1:39" ht="18.600000000000001" customHeight="1" x14ac:dyDescent="0.25">
      <c r="A25" s="19" t="s">
        <v>1197</v>
      </c>
      <c r="B25" t="s">
        <v>1216</v>
      </c>
      <c r="C25" t="s">
        <v>1217</v>
      </c>
      <c r="D25" t="s">
        <v>1218</v>
      </c>
      <c r="E25" t="s">
        <v>31</v>
      </c>
      <c r="F25" t="s">
        <v>38</v>
      </c>
      <c r="G25" t="s">
        <v>32</v>
      </c>
      <c r="H25">
        <v>56</v>
      </c>
      <c r="I25">
        <v>0</v>
      </c>
      <c r="J25">
        <v>56</v>
      </c>
      <c r="K25">
        <v>0</v>
      </c>
      <c r="L25">
        <v>0</v>
      </c>
      <c r="M25">
        <v>0</v>
      </c>
      <c r="N25">
        <v>0</v>
      </c>
      <c r="O25">
        <v>56</v>
      </c>
      <c r="P25">
        <v>56</v>
      </c>
      <c r="Q25">
        <v>56</v>
      </c>
      <c r="R25">
        <v>0</v>
      </c>
      <c r="S25" t="s">
        <v>39</v>
      </c>
      <c r="T25" s="16"/>
      <c r="U25" s="18">
        <v>26</v>
      </c>
      <c r="V25" s="18">
        <v>30</v>
      </c>
      <c r="W25" s="18"/>
      <c r="X25" s="18"/>
      <c r="Y25" s="18"/>
      <c r="AK25" s="22">
        <v>56</v>
      </c>
      <c r="AL25">
        <v>56</v>
      </c>
      <c r="AM25" s="2" t="s">
        <v>3567</v>
      </c>
    </row>
    <row r="26" spans="1:39" ht="18.600000000000001" customHeight="1" x14ac:dyDescent="0.25">
      <c r="A26" s="19" t="s">
        <v>1197</v>
      </c>
      <c r="B26" t="s">
        <v>1220</v>
      </c>
      <c r="C26" t="s">
        <v>1221</v>
      </c>
      <c r="D26" t="s">
        <v>1222</v>
      </c>
      <c r="E26" t="s">
        <v>31</v>
      </c>
      <c r="F26" t="s">
        <v>38</v>
      </c>
      <c r="G26" t="s">
        <v>32</v>
      </c>
      <c r="H26">
        <v>59</v>
      </c>
      <c r="I26">
        <v>0</v>
      </c>
      <c r="J26">
        <v>59</v>
      </c>
      <c r="K26">
        <v>58</v>
      </c>
      <c r="L26">
        <v>58</v>
      </c>
      <c r="M26">
        <v>0</v>
      </c>
      <c r="N26">
        <v>0</v>
      </c>
      <c r="O26">
        <v>1</v>
      </c>
      <c r="P26">
        <v>1</v>
      </c>
      <c r="Q26">
        <v>0</v>
      </c>
      <c r="R26">
        <v>1</v>
      </c>
      <c r="S26" t="s">
        <v>39</v>
      </c>
      <c r="T26" s="16"/>
      <c r="U26" s="18">
        <v>1</v>
      </c>
      <c r="V26" s="18"/>
      <c r="W26" s="18"/>
      <c r="X26" s="18"/>
      <c r="Y26" s="18"/>
      <c r="AK26" s="22">
        <v>1</v>
      </c>
      <c r="AL26">
        <v>1</v>
      </c>
      <c r="AM26" s="2" t="s">
        <v>3684</v>
      </c>
    </row>
    <row r="27" spans="1:39" ht="22.5" customHeight="1" x14ac:dyDescent="0.25">
      <c r="A27" s="19" t="s">
        <v>1197</v>
      </c>
      <c r="B27" t="s">
        <v>1279</v>
      </c>
      <c r="C27" t="s">
        <v>1280</v>
      </c>
      <c r="D27" t="s">
        <v>1281</v>
      </c>
      <c r="E27" t="s">
        <v>31</v>
      </c>
      <c r="F27" t="s">
        <v>32</v>
      </c>
      <c r="G27" t="s">
        <v>32</v>
      </c>
      <c r="H27">
        <v>50</v>
      </c>
      <c r="I27">
        <v>0</v>
      </c>
      <c r="J27">
        <v>50</v>
      </c>
      <c r="K27">
        <v>50</v>
      </c>
      <c r="L27">
        <v>50</v>
      </c>
      <c r="M27">
        <v>13</v>
      </c>
      <c r="N27">
        <v>13</v>
      </c>
      <c r="O27">
        <v>0</v>
      </c>
      <c r="P27">
        <v>0</v>
      </c>
      <c r="Q27">
        <v>0</v>
      </c>
      <c r="R27">
        <v>0</v>
      </c>
      <c r="S27" t="s">
        <v>103</v>
      </c>
      <c r="T27" s="16">
        <v>13</v>
      </c>
      <c r="U27" s="18"/>
      <c r="V27" s="18"/>
      <c r="W27" s="18"/>
      <c r="X27" s="18"/>
      <c r="Y27" s="18"/>
      <c r="AK27" s="22">
        <v>0</v>
      </c>
      <c r="AL27">
        <v>0</v>
      </c>
      <c r="AM27" s="2" t="s">
        <v>3520</v>
      </c>
    </row>
    <row r="28" spans="1:39" ht="36" customHeight="1" x14ac:dyDescent="0.25">
      <c r="A28" s="19" t="s">
        <v>1197</v>
      </c>
      <c r="B28" t="s">
        <v>1429</v>
      </c>
      <c r="C28" t="s">
        <v>1430</v>
      </c>
      <c r="D28" t="s">
        <v>1431</v>
      </c>
      <c r="E28" t="s">
        <v>31</v>
      </c>
      <c r="F28" t="s">
        <v>32</v>
      </c>
      <c r="G28" t="s">
        <v>32</v>
      </c>
      <c r="H28">
        <v>94</v>
      </c>
      <c r="I28">
        <v>0</v>
      </c>
      <c r="J28">
        <v>94</v>
      </c>
      <c r="K28">
        <v>0</v>
      </c>
      <c r="L28">
        <v>0</v>
      </c>
      <c r="M28">
        <v>0</v>
      </c>
      <c r="N28">
        <v>0</v>
      </c>
      <c r="O28">
        <v>94</v>
      </c>
      <c r="P28">
        <v>94</v>
      </c>
      <c r="Q28">
        <v>0</v>
      </c>
      <c r="R28">
        <v>94</v>
      </c>
      <c r="S28" t="s">
        <v>33</v>
      </c>
      <c r="T28" s="16"/>
      <c r="U28" s="18"/>
      <c r="V28" s="18"/>
      <c r="W28" s="18">
        <v>20</v>
      </c>
      <c r="X28" s="18">
        <v>25</v>
      </c>
      <c r="Y28" s="18">
        <v>25</v>
      </c>
      <c r="Z28" s="19">
        <v>24</v>
      </c>
      <c r="AK28" s="22">
        <v>70</v>
      </c>
      <c r="AL28">
        <v>94</v>
      </c>
      <c r="AM28" s="2" t="s">
        <v>3685</v>
      </c>
    </row>
    <row r="29" spans="1:39" ht="18.600000000000001" customHeight="1" x14ac:dyDescent="0.25">
      <c r="A29" t="s">
        <v>1197</v>
      </c>
      <c r="B29" t="s">
        <v>1282</v>
      </c>
      <c r="C29" t="s">
        <v>1283</v>
      </c>
      <c r="D29" t="s">
        <v>1284</v>
      </c>
      <c r="E29" t="s">
        <v>31</v>
      </c>
      <c r="F29" t="s">
        <v>38</v>
      </c>
      <c r="G29" t="s">
        <v>32</v>
      </c>
      <c r="H29">
        <v>11</v>
      </c>
      <c r="I29">
        <v>0</v>
      </c>
      <c r="J29">
        <v>11</v>
      </c>
      <c r="K29">
        <v>0</v>
      </c>
      <c r="L29">
        <v>0</v>
      </c>
      <c r="M29">
        <v>0</v>
      </c>
      <c r="N29">
        <v>0</v>
      </c>
      <c r="O29">
        <v>11</v>
      </c>
      <c r="P29">
        <v>11</v>
      </c>
      <c r="Q29">
        <v>11</v>
      </c>
      <c r="R29">
        <v>0</v>
      </c>
      <c r="S29" t="s">
        <v>39</v>
      </c>
      <c r="T29" s="16"/>
      <c r="U29" s="18"/>
      <c r="V29" s="18">
        <v>11</v>
      </c>
      <c r="W29" s="18"/>
      <c r="X29" s="18"/>
      <c r="Y29" s="18"/>
      <c r="AK29" s="22">
        <v>11</v>
      </c>
      <c r="AL29">
        <v>11</v>
      </c>
      <c r="AM29" s="2" t="s">
        <v>3568</v>
      </c>
    </row>
    <row r="30" spans="1:39" ht="18.600000000000001" customHeight="1" x14ac:dyDescent="0.25">
      <c r="A30" t="s">
        <v>1197</v>
      </c>
      <c r="B30" t="s">
        <v>1285</v>
      </c>
      <c r="C30" t="s">
        <v>1286</v>
      </c>
      <c r="D30" t="s">
        <v>1287</v>
      </c>
      <c r="E30" t="s">
        <v>31</v>
      </c>
      <c r="F30" t="s">
        <v>38</v>
      </c>
      <c r="G30" t="s">
        <v>32</v>
      </c>
      <c r="H30">
        <v>24</v>
      </c>
      <c r="I30">
        <v>0</v>
      </c>
      <c r="J30">
        <v>24</v>
      </c>
      <c r="K30">
        <v>24</v>
      </c>
      <c r="L30">
        <v>24</v>
      </c>
      <c r="M30">
        <v>24</v>
      </c>
      <c r="N30">
        <v>24</v>
      </c>
      <c r="O30">
        <v>0</v>
      </c>
      <c r="P30">
        <v>0</v>
      </c>
      <c r="Q30">
        <v>0</v>
      </c>
      <c r="R30">
        <v>0</v>
      </c>
      <c r="S30" t="s">
        <v>103</v>
      </c>
      <c r="T30" s="16">
        <v>24</v>
      </c>
      <c r="U30" s="18"/>
      <c r="V30" s="18"/>
      <c r="W30" s="18"/>
      <c r="X30" s="18"/>
      <c r="Y30" s="18"/>
      <c r="AK30" s="22">
        <v>0</v>
      </c>
      <c r="AL30">
        <v>0</v>
      </c>
      <c r="AM30" s="2" t="s">
        <v>3505</v>
      </c>
    </row>
    <row r="31" spans="1:39" ht="30" x14ac:dyDescent="0.25">
      <c r="A31" t="s">
        <v>1197</v>
      </c>
      <c r="B31" t="s">
        <v>1300</v>
      </c>
      <c r="C31" t="s">
        <v>1301</v>
      </c>
      <c r="D31" t="s">
        <v>1302</v>
      </c>
      <c r="E31" t="s">
        <v>31</v>
      </c>
      <c r="F31" t="s">
        <v>32</v>
      </c>
      <c r="G31" t="s">
        <v>32</v>
      </c>
      <c r="H31">
        <v>10</v>
      </c>
      <c r="I31">
        <v>0</v>
      </c>
      <c r="J31">
        <v>10</v>
      </c>
      <c r="K31">
        <v>0</v>
      </c>
      <c r="L31">
        <v>0</v>
      </c>
      <c r="M31">
        <v>0</v>
      </c>
      <c r="N31">
        <v>0</v>
      </c>
      <c r="O31">
        <v>10</v>
      </c>
      <c r="P31">
        <v>10</v>
      </c>
      <c r="Q31">
        <v>10</v>
      </c>
      <c r="R31">
        <v>0</v>
      </c>
      <c r="S31" t="s">
        <v>33</v>
      </c>
      <c r="T31" s="16"/>
      <c r="U31" s="18"/>
      <c r="V31" s="18">
        <v>5</v>
      </c>
      <c r="W31" s="18">
        <v>5</v>
      </c>
      <c r="X31" s="18"/>
      <c r="Y31" s="18"/>
      <c r="AK31" s="22">
        <v>10</v>
      </c>
      <c r="AL31">
        <v>10</v>
      </c>
      <c r="AM31" s="2" t="s">
        <v>3507</v>
      </c>
    </row>
    <row r="32" spans="1:39" ht="30" x14ac:dyDescent="0.25">
      <c r="A32" t="s">
        <v>1197</v>
      </c>
      <c r="B32" t="s">
        <v>1320</v>
      </c>
      <c r="C32" t="s">
        <v>1321</v>
      </c>
      <c r="D32" t="s">
        <v>1322</v>
      </c>
      <c r="E32" t="s">
        <v>31</v>
      </c>
      <c r="F32" t="s">
        <v>32</v>
      </c>
      <c r="G32" t="s">
        <v>32</v>
      </c>
      <c r="H32">
        <v>95</v>
      </c>
      <c r="I32">
        <v>0</v>
      </c>
      <c r="J32">
        <v>95</v>
      </c>
      <c r="K32">
        <v>0</v>
      </c>
      <c r="L32">
        <v>0</v>
      </c>
      <c r="M32">
        <v>0</v>
      </c>
      <c r="N32">
        <v>0</v>
      </c>
      <c r="O32">
        <v>0</v>
      </c>
      <c r="P32">
        <v>0</v>
      </c>
      <c r="Q32">
        <v>0</v>
      </c>
      <c r="R32">
        <v>0</v>
      </c>
      <c r="S32" t="s">
        <v>33</v>
      </c>
      <c r="T32" s="16"/>
      <c r="U32" s="18"/>
      <c r="V32" s="18"/>
      <c r="W32" s="18"/>
      <c r="X32" s="18">
        <v>20</v>
      </c>
      <c r="Y32" s="18">
        <v>25</v>
      </c>
      <c r="Z32">
        <v>25</v>
      </c>
      <c r="AA32">
        <v>25</v>
      </c>
      <c r="AK32" s="22">
        <v>45</v>
      </c>
      <c r="AL32">
        <v>95</v>
      </c>
      <c r="AM32" s="14" t="s">
        <v>3508</v>
      </c>
    </row>
    <row r="33" spans="1:39" ht="18.600000000000001" customHeight="1" x14ac:dyDescent="0.25">
      <c r="A33" t="s">
        <v>1197</v>
      </c>
      <c r="B33" t="s">
        <v>1382</v>
      </c>
      <c r="C33" s="2" t="s">
        <v>1383</v>
      </c>
      <c r="D33" t="s">
        <v>1384</v>
      </c>
      <c r="E33" t="s">
        <v>85</v>
      </c>
      <c r="F33" t="s">
        <v>38</v>
      </c>
      <c r="G33" t="s">
        <v>32</v>
      </c>
      <c r="H33">
        <v>12</v>
      </c>
      <c r="I33">
        <v>0</v>
      </c>
      <c r="J33">
        <v>12</v>
      </c>
      <c r="K33">
        <v>12</v>
      </c>
      <c r="L33">
        <v>12</v>
      </c>
      <c r="M33">
        <v>12</v>
      </c>
      <c r="N33">
        <v>12</v>
      </c>
      <c r="O33">
        <v>0</v>
      </c>
      <c r="P33">
        <v>0</v>
      </c>
      <c r="Q33">
        <v>0</v>
      </c>
      <c r="R33">
        <v>0</v>
      </c>
      <c r="S33" t="s">
        <v>103</v>
      </c>
      <c r="T33" s="16">
        <v>12</v>
      </c>
      <c r="U33" s="18"/>
      <c r="V33" s="18"/>
      <c r="W33" s="18"/>
      <c r="X33" s="18"/>
      <c r="Y33" s="18"/>
      <c r="AK33" s="22">
        <v>0</v>
      </c>
      <c r="AL33">
        <v>0</v>
      </c>
      <c r="AM33" s="2" t="s">
        <v>3509</v>
      </c>
    </row>
    <row r="34" spans="1:39" ht="43.5" customHeight="1" x14ac:dyDescent="0.25">
      <c r="A34" t="s">
        <v>1197</v>
      </c>
      <c r="B34" t="s">
        <v>1385</v>
      </c>
      <c r="C34" t="s">
        <v>1386</v>
      </c>
      <c r="D34" t="s">
        <v>1387</v>
      </c>
      <c r="E34" t="s">
        <v>85</v>
      </c>
      <c r="F34" t="s">
        <v>38</v>
      </c>
      <c r="G34" t="s">
        <v>32</v>
      </c>
      <c r="H34">
        <v>28</v>
      </c>
      <c r="I34">
        <v>0</v>
      </c>
      <c r="J34">
        <v>28</v>
      </c>
      <c r="K34">
        <v>0</v>
      </c>
      <c r="L34">
        <v>0</v>
      </c>
      <c r="M34">
        <v>0</v>
      </c>
      <c r="N34">
        <v>0</v>
      </c>
      <c r="O34">
        <v>28</v>
      </c>
      <c r="P34">
        <v>28</v>
      </c>
      <c r="Q34">
        <v>0</v>
      </c>
      <c r="R34">
        <v>28</v>
      </c>
      <c r="S34" t="s">
        <v>33</v>
      </c>
      <c r="T34" s="16"/>
      <c r="U34" s="18"/>
      <c r="V34" s="18">
        <v>28</v>
      </c>
      <c r="W34" s="18"/>
      <c r="X34" s="18"/>
      <c r="Y34" s="18"/>
      <c r="AK34" s="22">
        <v>28</v>
      </c>
      <c r="AL34">
        <v>28</v>
      </c>
      <c r="AM34" s="2" t="s">
        <v>3510</v>
      </c>
    </row>
    <row r="35" spans="1:39" ht="18.600000000000001" customHeight="1" x14ac:dyDescent="0.25">
      <c r="A35" t="s">
        <v>1197</v>
      </c>
      <c r="B35" t="s">
        <v>1456</v>
      </c>
      <c r="C35" t="s">
        <v>1457</v>
      </c>
      <c r="D35" s="2" t="s">
        <v>1458</v>
      </c>
      <c r="E35" t="s">
        <v>31</v>
      </c>
      <c r="F35" t="s">
        <v>32</v>
      </c>
      <c r="G35" t="s">
        <v>32</v>
      </c>
      <c r="H35">
        <v>61</v>
      </c>
      <c r="I35">
        <v>0</v>
      </c>
      <c r="J35">
        <v>61</v>
      </c>
      <c r="K35">
        <v>0</v>
      </c>
      <c r="L35">
        <v>0</v>
      </c>
      <c r="M35">
        <v>0</v>
      </c>
      <c r="N35">
        <v>0</v>
      </c>
      <c r="O35">
        <v>61</v>
      </c>
      <c r="P35">
        <v>61</v>
      </c>
      <c r="Q35">
        <v>0</v>
      </c>
      <c r="R35">
        <v>61</v>
      </c>
      <c r="S35" t="s">
        <v>33</v>
      </c>
      <c r="T35" s="16"/>
      <c r="U35" s="18"/>
      <c r="V35" s="18"/>
      <c r="W35" s="18">
        <v>20</v>
      </c>
      <c r="X35" s="18">
        <v>21</v>
      </c>
      <c r="Y35" s="18">
        <v>20</v>
      </c>
      <c r="AK35" s="22">
        <v>61</v>
      </c>
      <c r="AL35">
        <v>61</v>
      </c>
      <c r="AM35" s="24" t="s">
        <v>3511</v>
      </c>
    </row>
    <row r="36" spans="1:39" ht="18.600000000000001" customHeight="1" x14ac:dyDescent="0.25">
      <c r="A36" t="s">
        <v>1197</v>
      </c>
      <c r="B36" t="s">
        <v>1462</v>
      </c>
      <c r="C36" t="s">
        <v>1463</v>
      </c>
      <c r="D36" t="s">
        <v>1464</v>
      </c>
      <c r="E36" t="s">
        <v>46</v>
      </c>
      <c r="F36" t="s">
        <v>38</v>
      </c>
      <c r="G36" t="s">
        <v>32</v>
      </c>
      <c r="H36">
        <v>22</v>
      </c>
      <c r="I36">
        <v>0</v>
      </c>
      <c r="J36">
        <v>22</v>
      </c>
      <c r="K36">
        <v>0</v>
      </c>
      <c r="L36">
        <v>0</v>
      </c>
      <c r="M36">
        <v>0</v>
      </c>
      <c r="N36">
        <v>0</v>
      </c>
      <c r="O36">
        <v>22</v>
      </c>
      <c r="P36">
        <v>22</v>
      </c>
      <c r="Q36">
        <v>0</v>
      </c>
      <c r="R36">
        <v>22</v>
      </c>
      <c r="S36" t="s">
        <v>33</v>
      </c>
      <c r="T36" s="16"/>
      <c r="U36" s="18"/>
      <c r="V36" s="18"/>
      <c r="W36" s="18">
        <v>22</v>
      </c>
      <c r="X36" s="18"/>
      <c r="Y36" s="18"/>
      <c r="AK36" s="22">
        <v>22</v>
      </c>
      <c r="AL36">
        <v>22</v>
      </c>
      <c r="AM36" s="2" t="s">
        <v>3512</v>
      </c>
    </row>
    <row r="37" spans="1:39" ht="18.600000000000001" customHeight="1" x14ac:dyDescent="0.25">
      <c r="A37" t="s">
        <v>1197</v>
      </c>
      <c r="B37" t="s">
        <v>1465</v>
      </c>
      <c r="C37" t="s">
        <v>1466</v>
      </c>
      <c r="D37" t="s">
        <v>1467</v>
      </c>
      <c r="E37" t="s">
        <v>31</v>
      </c>
      <c r="F37" t="s">
        <v>38</v>
      </c>
      <c r="G37" t="s">
        <v>32</v>
      </c>
      <c r="H37">
        <v>10</v>
      </c>
      <c r="I37">
        <v>0</v>
      </c>
      <c r="J37">
        <v>10</v>
      </c>
      <c r="K37">
        <v>0</v>
      </c>
      <c r="L37">
        <v>0</v>
      </c>
      <c r="M37">
        <v>0</v>
      </c>
      <c r="N37">
        <v>0</v>
      </c>
      <c r="O37">
        <v>10</v>
      </c>
      <c r="P37">
        <v>10</v>
      </c>
      <c r="Q37">
        <v>0</v>
      </c>
      <c r="R37">
        <v>10</v>
      </c>
      <c r="S37" t="s">
        <v>33</v>
      </c>
      <c r="T37" s="16"/>
      <c r="U37" s="18"/>
      <c r="V37" s="18"/>
      <c r="W37" s="18"/>
      <c r="X37" s="18"/>
      <c r="Y37" s="18"/>
      <c r="Z37">
        <v>10</v>
      </c>
      <c r="AK37" s="22">
        <v>0</v>
      </c>
      <c r="AL37">
        <v>10</v>
      </c>
      <c r="AM37" s="2" t="s">
        <v>3569</v>
      </c>
    </row>
    <row r="38" spans="1:39" ht="18.600000000000001" customHeight="1" x14ac:dyDescent="0.25">
      <c r="A38" t="s">
        <v>1530</v>
      </c>
      <c r="B38" t="s">
        <v>1568</v>
      </c>
      <c r="C38" t="s">
        <v>1569</v>
      </c>
      <c r="D38" t="s">
        <v>1570</v>
      </c>
      <c r="E38" t="s">
        <v>31</v>
      </c>
      <c r="F38" t="s">
        <v>32</v>
      </c>
      <c r="G38" t="s">
        <v>32</v>
      </c>
      <c r="H38">
        <v>15</v>
      </c>
      <c r="I38">
        <v>0</v>
      </c>
      <c r="J38">
        <v>15</v>
      </c>
      <c r="K38">
        <v>15</v>
      </c>
      <c r="L38">
        <v>15</v>
      </c>
      <c r="M38">
        <v>7</v>
      </c>
      <c r="N38">
        <v>7</v>
      </c>
      <c r="O38">
        <v>0</v>
      </c>
      <c r="P38">
        <v>0</v>
      </c>
      <c r="Q38">
        <v>0</v>
      </c>
      <c r="R38">
        <v>0</v>
      </c>
      <c r="S38" t="s">
        <v>103</v>
      </c>
      <c r="T38" s="16">
        <v>7</v>
      </c>
      <c r="U38" s="18"/>
      <c r="V38" s="18"/>
      <c r="W38" s="18"/>
      <c r="X38" s="18"/>
      <c r="Y38" s="18"/>
      <c r="AK38" s="22">
        <v>0</v>
      </c>
      <c r="AL38">
        <v>0</v>
      </c>
      <c r="AM38" s="2" t="s">
        <v>3513</v>
      </c>
    </row>
    <row r="39" spans="1:39" ht="30" x14ac:dyDescent="0.25">
      <c r="A39" t="s">
        <v>1653</v>
      </c>
      <c r="B39" t="s">
        <v>1708</v>
      </c>
      <c r="C39" t="s">
        <v>1709</v>
      </c>
      <c r="D39" t="s">
        <v>1710</v>
      </c>
      <c r="E39" t="s">
        <v>31</v>
      </c>
      <c r="F39" t="s">
        <v>32</v>
      </c>
      <c r="G39" t="s">
        <v>32</v>
      </c>
      <c r="H39">
        <v>24</v>
      </c>
      <c r="I39">
        <v>0</v>
      </c>
      <c r="J39">
        <v>24</v>
      </c>
      <c r="K39">
        <v>15</v>
      </c>
      <c r="L39">
        <v>15</v>
      </c>
      <c r="M39">
        <v>15</v>
      </c>
      <c r="N39">
        <v>15</v>
      </c>
      <c r="O39">
        <v>9</v>
      </c>
      <c r="P39">
        <v>9</v>
      </c>
      <c r="Q39">
        <v>9</v>
      </c>
      <c r="R39">
        <v>0</v>
      </c>
      <c r="S39" t="s">
        <v>39</v>
      </c>
      <c r="T39" s="16">
        <v>15</v>
      </c>
      <c r="U39" s="18">
        <v>9</v>
      </c>
      <c r="V39" s="18"/>
      <c r="W39" s="18"/>
      <c r="X39" s="18"/>
      <c r="Y39" s="18"/>
      <c r="AK39" s="22">
        <v>9</v>
      </c>
      <c r="AL39">
        <v>9</v>
      </c>
      <c r="AM39" s="2" t="s">
        <v>3570</v>
      </c>
    </row>
    <row r="40" spans="1:39" ht="30" x14ac:dyDescent="0.25">
      <c r="A40" t="s">
        <v>1863</v>
      </c>
      <c r="B40" t="s">
        <v>1931</v>
      </c>
      <c r="C40" t="s">
        <v>1932</v>
      </c>
      <c r="D40" t="s">
        <v>1933</v>
      </c>
      <c r="E40" t="s">
        <v>31</v>
      </c>
      <c r="F40" t="s">
        <v>32</v>
      </c>
      <c r="G40" t="s">
        <v>32</v>
      </c>
      <c r="H40">
        <v>20</v>
      </c>
      <c r="I40">
        <v>0</v>
      </c>
      <c r="J40">
        <v>20</v>
      </c>
      <c r="K40">
        <v>0</v>
      </c>
      <c r="L40">
        <v>0</v>
      </c>
      <c r="M40">
        <v>0</v>
      </c>
      <c r="N40">
        <v>0</v>
      </c>
      <c r="O40">
        <v>20</v>
      </c>
      <c r="P40">
        <v>20</v>
      </c>
      <c r="Q40">
        <v>0</v>
      </c>
      <c r="R40">
        <v>20</v>
      </c>
      <c r="S40" t="s">
        <v>33</v>
      </c>
      <c r="T40" s="16"/>
      <c r="U40" s="18"/>
      <c r="V40" s="18">
        <v>10</v>
      </c>
      <c r="W40" s="18">
        <v>10</v>
      </c>
      <c r="X40" s="18"/>
      <c r="Y40" s="18"/>
      <c r="AK40" s="22">
        <v>20</v>
      </c>
      <c r="AL40">
        <v>20</v>
      </c>
      <c r="AM40" s="2" t="s">
        <v>3571</v>
      </c>
    </row>
    <row r="41" spans="1:39" ht="30" x14ac:dyDescent="0.25">
      <c r="A41" t="s">
        <v>2140</v>
      </c>
      <c r="B41" t="s">
        <v>2167</v>
      </c>
      <c r="C41" t="s">
        <v>2168</v>
      </c>
      <c r="D41" t="s">
        <v>2169</v>
      </c>
      <c r="E41" t="s">
        <v>31</v>
      </c>
      <c r="F41" t="s">
        <v>32</v>
      </c>
      <c r="G41" t="s">
        <v>32</v>
      </c>
      <c r="H41">
        <v>26</v>
      </c>
      <c r="I41">
        <v>0</v>
      </c>
      <c r="J41">
        <v>26</v>
      </c>
      <c r="K41">
        <v>12</v>
      </c>
      <c r="L41">
        <v>12</v>
      </c>
      <c r="M41">
        <v>1</v>
      </c>
      <c r="N41">
        <v>1</v>
      </c>
      <c r="O41">
        <v>14</v>
      </c>
      <c r="P41">
        <v>14</v>
      </c>
      <c r="Q41">
        <v>14</v>
      </c>
      <c r="R41">
        <v>0</v>
      </c>
      <c r="S41" t="s">
        <v>39</v>
      </c>
      <c r="T41" s="16">
        <v>1</v>
      </c>
      <c r="U41" s="18">
        <v>14</v>
      </c>
      <c r="V41" s="18"/>
      <c r="W41" s="18"/>
      <c r="X41" s="18"/>
      <c r="Y41" s="18"/>
      <c r="AK41" s="22">
        <v>14</v>
      </c>
      <c r="AL41">
        <v>14</v>
      </c>
      <c r="AM41" s="2" t="s">
        <v>3514</v>
      </c>
    </row>
    <row r="42" spans="1:39" ht="42.75" customHeight="1" x14ac:dyDescent="0.25">
      <c r="A42" t="s">
        <v>2201</v>
      </c>
      <c r="B42" t="s">
        <v>2207</v>
      </c>
      <c r="C42" t="s">
        <v>2208</v>
      </c>
      <c r="D42" t="s">
        <v>2209</v>
      </c>
      <c r="E42" t="s">
        <v>31</v>
      </c>
      <c r="F42" t="s">
        <v>38</v>
      </c>
      <c r="G42" t="s">
        <v>32</v>
      </c>
      <c r="H42">
        <v>24</v>
      </c>
      <c r="I42">
        <v>0</v>
      </c>
      <c r="J42">
        <v>24</v>
      </c>
      <c r="K42">
        <v>0</v>
      </c>
      <c r="L42">
        <v>0</v>
      </c>
      <c r="M42">
        <v>0</v>
      </c>
      <c r="N42">
        <v>0</v>
      </c>
      <c r="O42">
        <v>0</v>
      </c>
      <c r="P42">
        <v>0</v>
      </c>
      <c r="Q42">
        <v>0</v>
      </c>
      <c r="R42">
        <v>0</v>
      </c>
      <c r="S42" t="s">
        <v>33</v>
      </c>
      <c r="T42" s="16"/>
      <c r="U42" s="18"/>
      <c r="V42" s="18"/>
      <c r="W42" s="18"/>
      <c r="X42" s="18"/>
      <c r="Y42" s="18"/>
      <c r="AK42" s="22">
        <v>0</v>
      </c>
      <c r="AL42">
        <v>0</v>
      </c>
      <c r="AM42" s="2" t="s">
        <v>3515</v>
      </c>
    </row>
    <row r="43" spans="1:39" ht="18.600000000000001" customHeight="1" x14ac:dyDescent="0.25">
      <c r="A43" t="s">
        <v>2249</v>
      </c>
      <c r="B43" t="s">
        <v>2277</v>
      </c>
      <c r="C43" t="s">
        <v>2278</v>
      </c>
      <c r="D43" t="s">
        <v>2279</v>
      </c>
      <c r="E43" t="s">
        <v>31</v>
      </c>
      <c r="F43" t="s">
        <v>32</v>
      </c>
      <c r="G43" t="s">
        <v>32</v>
      </c>
      <c r="H43">
        <v>15</v>
      </c>
      <c r="I43">
        <v>0</v>
      </c>
      <c r="J43">
        <v>15</v>
      </c>
      <c r="K43">
        <v>0</v>
      </c>
      <c r="L43">
        <v>0</v>
      </c>
      <c r="M43">
        <v>0</v>
      </c>
      <c r="N43">
        <v>0</v>
      </c>
      <c r="O43">
        <v>15</v>
      </c>
      <c r="P43">
        <v>15</v>
      </c>
      <c r="Q43">
        <v>0</v>
      </c>
      <c r="R43">
        <v>15</v>
      </c>
      <c r="S43" t="s">
        <v>33</v>
      </c>
      <c r="T43" s="16"/>
      <c r="U43" s="18"/>
      <c r="V43" s="18">
        <v>5</v>
      </c>
      <c r="W43" s="18">
        <v>10</v>
      </c>
      <c r="X43" s="18"/>
      <c r="Y43" s="18"/>
      <c r="AK43" s="22">
        <v>15</v>
      </c>
      <c r="AL43">
        <v>15</v>
      </c>
      <c r="AM43" s="2" t="s">
        <v>3516</v>
      </c>
    </row>
    <row r="44" spans="1:39" ht="45" x14ac:dyDescent="0.25">
      <c r="A44" s="19" t="s">
        <v>2249</v>
      </c>
      <c r="B44" t="s">
        <v>2289</v>
      </c>
      <c r="C44" t="s">
        <v>2290</v>
      </c>
      <c r="D44" t="s">
        <v>2291</v>
      </c>
      <c r="E44" t="s">
        <v>31</v>
      </c>
      <c r="F44" t="s">
        <v>32</v>
      </c>
      <c r="G44" t="s">
        <v>32</v>
      </c>
      <c r="H44">
        <v>30</v>
      </c>
      <c r="I44">
        <v>0</v>
      </c>
      <c r="J44">
        <v>30</v>
      </c>
      <c r="K44">
        <v>0</v>
      </c>
      <c r="L44">
        <v>0</v>
      </c>
      <c r="M44">
        <v>0</v>
      </c>
      <c r="N44">
        <v>0</v>
      </c>
      <c r="O44">
        <v>30</v>
      </c>
      <c r="P44">
        <v>30</v>
      </c>
      <c r="Q44">
        <v>0</v>
      </c>
      <c r="R44">
        <v>30</v>
      </c>
      <c r="S44" t="s">
        <v>33</v>
      </c>
      <c r="T44" s="16"/>
      <c r="U44" s="18"/>
      <c r="V44" s="18"/>
      <c r="W44" s="18"/>
      <c r="X44" s="18"/>
      <c r="Y44" s="18"/>
      <c r="Z44">
        <v>15</v>
      </c>
      <c r="AA44">
        <v>15</v>
      </c>
      <c r="AK44" s="22">
        <v>0</v>
      </c>
      <c r="AL44">
        <v>30</v>
      </c>
      <c r="AM44" s="2" t="s">
        <v>3572</v>
      </c>
    </row>
    <row r="45" spans="1:39" ht="45" x14ac:dyDescent="0.25">
      <c r="A45" s="19" t="s">
        <v>2249</v>
      </c>
      <c r="B45" t="s">
        <v>2292</v>
      </c>
      <c r="C45" t="s">
        <v>2293</v>
      </c>
      <c r="D45" t="s">
        <v>2294</v>
      </c>
      <c r="E45" t="s">
        <v>31</v>
      </c>
      <c r="F45" t="s">
        <v>38</v>
      </c>
      <c r="G45" t="s">
        <v>32</v>
      </c>
      <c r="H45">
        <v>70</v>
      </c>
      <c r="I45">
        <v>0</v>
      </c>
      <c r="J45">
        <v>70</v>
      </c>
      <c r="K45">
        <v>0</v>
      </c>
      <c r="L45">
        <v>0</v>
      </c>
      <c r="M45">
        <v>0</v>
      </c>
      <c r="N45">
        <v>0</v>
      </c>
      <c r="O45">
        <v>70</v>
      </c>
      <c r="P45">
        <v>70</v>
      </c>
      <c r="Q45">
        <v>0</v>
      </c>
      <c r="R45">
        <v>70</v>
      </c>
      <c r="S45" t="s">
        <v>33</v>
      </c>
      <c r="T45" s="16"/>
      <c r="U45" s="18"/>
      <c r="V45" s="18"/>
      <c r="W45" s="18"/>
      <c r="X45" s="18"/>
      <c r="Y45" s="18"/>
      <c r="Z45">
        <v>10</v>
      </c>
      <c r="AA45">
        <v>20</v>
      </c>
      <c r="AB45">
        <v>20</v>
      </c>
      <c r="AC45">
        <v>20</v>
      </c>
      <c r="AK45" s="22">
        <v>0</v>
      </c>
      <c r="AL45">
        <v>70</v>
      </c>
      <c r="AM45" s="2" t="s">
        <v>3573</v>
      </c>
    </row>
    <row r="46" spans="1:39" ht="45" x14ac:dyDescent="0.25">
      <c r="A46" t="s">
        <v>2450</v>
      </c>
      <c r="B46" t="s">
        <v>2454</v>
      </c>
      <c r="C46" t="s">
        <v>2455</v>
      </c>
      <c r="D46" t="s">
        <v>2456</v>
      </c>
      <c r="E46" t="s">
        <v>31</v>
      </c>
      <c r="F46" t="s">
        <v>32</v>
      </c>
      <c r="G46" t="s">
        <v>32</v>
      </c>
      <c r="H46">
        <v>34</v>
      </c>
      <c r="I46">
        <v>0</v>
      </c>
      <c r="J46">
        <v>34</v>
      </c>
      <c r="K46">
        <v>1</v>
      </c>
      <c r="L46">
        <v>1</v>
      </c>
      <c r="M46">
        <v>0</v>
      </c>
      <c r="N46">
        <v>0</v>
      </c>
      <c r="O46">
        <v>33</v>
      </c>
      <c r="P46">
        <v>33</v>
      </c>
      <c r="Q46">
        <v>0</v>
      </c>
      <c r="R46">
        <v>33</v>
      </c>
      <c r="S46" t="s">
        <v>39</v>
      </c>
      <c r="T46" s="16"/>
      <c r="U46" s="18"/>
      <c r="V46" s="18"/>
      <c r="W46" s="18"/>
      <c r="X46" s="18"/>
      <c r="Y46" s="18"/>
      <c r="AK46" s="22">
        <v>0</v>
      </c>
      <c r="AL46">
        <v>0</v>
      </c>
      <c r="AM46" s="14" t="s">
        <v>3517</v>
      </c>
    </row>
    <row r="47" spans="1:39" ht="18.600000000000001" customHeight="1" x14ac:dyDescent="0.25">
      <c r="A47" t="s">
        <v>2464</v>
      </c>
      <c r="B47" t="s">
        <v>2480</v>
      </c>
      <c r="C47" t="s">
        <v>2481</v>
      </c>
      <c r="D47" t="s">
        <v>2482</v>
      </c>
      <c r="E47" t="s">
        <v>31</v>
      </c>
      <c r="F47" t="s">
        <v>32</v>
      </c>
      <c r="G47" t="s">
        <v>32</v>
      </c>
      <c r="H47">
        <v>41</v>
      </c>
      <c r="I47">
        <v>0</v>
      </c>
      <c r="J47">
        <v>41</v>
      </c>
      <c r="K47">
        <v>41</v>
      </c>
      <c r="L47">
        <v>41</v>
      </c>
      <c r="M47">
        <v>2</v>
      </c>
      <c r="N47">
        <v>2</v>
      </c>
      <c r="O47">
        <v>0</v>
      </c>
      <c r="P47">
        <v>0</v>
      </c>
      <c r="Q47">
        <v>0</v>
      </c>
      <c r="R47">
        <v>0</v>
      </c>
      <c r="S47" t="s">
        <v>103</v>
      </c>
      <c r="T47" s="16">
        <v>2</v>
      </c>
      <c r="U47" s="18"/>
      <c r="V47" s="18"/>
      <c r="W47" s="18"/>
      <c r="X47" s="18"/>
      <c r="Y47" s="18"/>
      <c r="AK47" s="22">
        <v>0</v>
      </c>
      <c r="AL47">
        <v>0</v>
      </c>
      <c r="AM47" s="2" t="s">
        <v>3518</v>
      </c>
    </row>
    <row r="48" spans="1:39" ht="60" x14ac:dyDescent="0.25">
      <c r="A48" t="s">
        <v>2554</v>
      </c>
      <c r="B48" t="s">
        <v>2600</v>
      </c>
      <c r="C48" t="s">
        <v>2601</v>
      </c>
      <c r="D48" t="s">
        <v>2602</v>
      </c>
      <c r="E48" t="s">
        <v>31</v>
      </c>
      <c r="F48" t="s">
        <v>32</v>
      </c>
      <c r="G48" t="s">
        <v>32</v>
      </c>
      <c r="H48">
        <v>46</v>
      </c>
      <c r="I48">
        <v>0</v>
      </c>
      <c r="J48">
        <v>46</v>
      </c>
      <c r="K48">
        <v>0</v>
      </c>
      <c r="L48">
        <v>0</v>
      </c>
      <c r="M48">
        <v>0</v>
      </c>
      <c r="N48">
        <v>0</v>
      </c>
      <c r="O48">
        <v>46</v>
      </c>
      <c r="P48">
        <v>46</v>
      </c>
      <c r="Q48">
        <v>0</v>
      </c>
      <c r="R48">
        <v>46</v>
      </c>
      <c r="S48" t="s">
        <v>33</v>
      </c>
      <c r="T48" s="16"/>
      <c r="U48" s="18"/>
      <c r="V48" s="18">
        <v>11</v>
      </c>
      <c r="W48" s="18">
        <v>20</v>
      </c>
      <c r="X48" s="18">
        <v>15</v>
      </c>
      <c r="Y48" s="18"/>
      <c r="AK48" s="22">
        <v>46</v>
      </c>
      <c r="AL48">
        <v>46</v>
      </c>
      <c r="AM48" s="2" t="s">
        <v>3519</v>
      </c>
    </row>
    <row r="49" spans="1:67" ht="18.600000000000001" customHeight="1" x14ac:dyDescent="0.25">
      <c r="A49" t="s">
        <v>2658</v>
      </c>
      <c r="B49" t="s">
        <v>2659</v>
      </c>
      <c r="C49" t="s">
        <v>2660</v>
      </c>
      <c r="D49" t="s">
        <v>2661</v>
      </c>
      <c r="E49" t="s">
        <v>31</v>
      </c>
      <c r="F49" t="s">
        <v>38</v>
      </c>
      <c r="G49" t="s">
        <v>32</v>
      </c>
      <c r="H49">
        <v>14</v>
      </c>
      <c r="I49">
        <v>0</v>
      </c>
      <c r="J49">
        <v>14</v>
      </c>
      <c r="K49">
        <v>14</v>
      </c>
      <c r="L49">
        <v>14</v>
      </c>
      <c r="M49">
        <v>14</v>
      </c>
      <c r="N49">
        <v>14</v>
      </c>
      <c r="O49">
        <v>0</v>
      </c>
      <c r="P49">
        <v>0</v>
      </c>
      <c r="Q49">
        <v>0</v>
      </c>
      <c r="R49">
        <v>0</v>
      </c>
      <c r="S49" t="s">
        <v>103</v>
      </c>
      <c r="T49" s="16">
        <v>14</v>
      </c>
      <c r="U49" s="18"/>
      <c r="V49" s="18"/>
      <c r="W49" s="18"/>
      <c r="X49" s="18"/>
      <c r="Y49" s="18"/>
      <c r="AK49" s="22">
        <v>0</v>
      </c>
      <c r="AL49">
        <v>0</v>
      </c>
      <c r="AM49" s="2" t="s">
        <v>3520</v>
      </c>
    </row>
    <row r="50" spans="1:67" ht="18.600000000000001" customHeight="1" x14ac:dyDescent="0.25">
      <c r="A50" t="s">
        <v>2947</v>
      </c>
      <c r="B50" t="s">
        <v>2957</v>
      </c>
      <c r="C50" t="s">
        <v>2958</v>
      </c>
      <c r="D50" t="s">
        <v>2959</v>
      </c>
      <c r="E50" t="s">
        <v>31</v>
      </c>
      <c r="F50" t="s">
        <v>38</v>
      </c>
      <c r="G50" t="s">
        <v>32</v>
      </c>
      <c r="H50">
        <v>10</v>
      </c>
      <c r="I50">
        <v>0</v>
      </c>
      <c r="J50">
        <v>10</v>
      </c>
      <c r="K50">
        <v>0</v>
      </c>
      <c r="L50">
        <v>0</v>
      </c>
      <c r="M50">
        <v>0</v>
      </c>
      <c r="N50">
        <v>0</v>
      </c>
      <c r="O50">
        <v>0</v>
      </c>
      <c r="P50">
        <v>0</v>
      </c>
      <c r="Q50">
        <v>0</v>
      </c>
      <c r="R50">
        <v>0</v>
      </c>
      <c r="S50" t="s">
        <v>33</v>
      </c>
      <c r="T50" s="16"/>
      <c r="U50" s="18"/>
      <c r="V50" s="18"/>
      <c r="W50" s="18"/>
      <c r="X50" s="18"/>
      <c r="Y50" s="18"/>
      <c r="Z50">
        <v>5</v>
      </c>
      <c r="AA50">
        <v>5</v>
      </c>
      <c r="AK50" s="22">
        <v>0</v>
      </c>
      <c r="AL50">
        <v>10</v>
      </c>
      <c r="AM50" s="2" t="s">
        <v>3499</v>
      </c>
    </row>
    <row r="51" spans="1:67" ht="30" x14ac:dyDescent="0.25">
      <c r="A51" t="s">
        <v>3150</v>
      </c>
      <c r="B51" t="s">
        <v>3151</v>
      </c>
      <c r="C51" t="s">
        <v>3152</v>
      </c>
      <c r="D51" t="s">
        <v>3153</v>
      </c>
      <c r="E51" t="s">
        <v>31</v>
      </c>
      <c r="F51" t="s">
        <v>38</v>
      </c>
      <c r="G51" t="s">
        <v>32</v>
      </c>
      <c r="H51">
        <v>26</v>
      </c>
      <c r="I51">
        <v>0</v>
      </c>
      <c r="J51">
        <v>26</v>
      </c>
      <c r="K51">
        <v>0</v>
      </c>
      <c r="L51">
        <v>0</v>
      </c>
      <c r="M51">
        <v>0</v>
      </c>
      <c r="N51">
        <v>0</v>
      </c>
      <c r="O51">
        <v>26</v>
      </c>
      <c r="P51">
        <v>26</v>
      </c>
      <c r="Q51">
        <v>3</v>
      </c>
      <c r="R51">
        <v>23</v>
      </c>
      <c r="S51" t="s">
        <v>39</v>
      </c>
      <c r="T51" s="16"/>
      <c r="U51" s="18"/>
      <c r="V51" s="18"/>
      <c r="W51" s="18"/>
      <c r="X51" s="18"/>
      <c r="Y51" s="18"/>
      <c r="AK51" s="22">
        <v>0</v>
      </c>
      <c r="AL51">
        <v>0</v>
      </c>
      <c r="AM51" s="2" t="s">
        <v>3521</v>
      </c>
    </row>
    <row r="52" spans="1:67" ht="18.600000000000001" customHeight="1" x14ac:dyDescent="0.25">
      <c r="A52" t="s">
        <v>3150</v>
      </c>
      <c r="B52" t="s">
        <v>3162</v>
      </c>
      <c r="C52" t="s">
        <v>3163</v>
      </c>
      <c r="D52" t="s">
        <v>3164</v>
      </c>
      <c r="E52" t="s">
        <v>31</v>
      </c>
      <c r="F52" t="s">
        <v>32</v>
      </c>
      <c r="G52" t="s">
        <v>32</v>
      </c>
      <c r="H52">
        <v>48</v>
      </c>
      <c r="I52">
        <v>0</v>
      </c>
      <c r="J52">
        <v>48</v>
      </c>
      <c r="K52">
        <v>0</v>
      </c>
      <c r="L52">
        <v>0</v>
      </c>
      <c r="M52">
        <v>0</v>
      </c>
      <c r="N52">
        <v>0</v>
      </c>
      <c r="O52">
        <v>48</v>
      </c>
      <c r="P52">
        <v>48</v>
      </c>
      <c r="Q52">
        <v>0</v>
      </c>
      <c r="R52">
        <v>48</v>
      </c>
      <c r="S52" t="s">
        <v>33</v>
      </c>
      <c r="T52" s="16"/>
      <c r="U52" s="18"/>
      <c r="V52" s="18"/>
      <c r="W52" s="18"/>
      <c r="X52" s="18"/>
      <c r="Y52" s="18"/>
      <c r="AB52">
        <v>10</v>
      </c>
      <c r="AC52">
        <v>18</v>
      </c>
      <c r="AD52">
        <v>20</v>
      </c>
      <c r="AK52" s="22">
        <v>0</v>
      </c>
      <c r="AL52">
        <v>48</v>
      </c>
      <c r="AM52" s="2" t="s">
        <v>3500</v>
      </c>
    </row>
    <row r="53" spans="1:67" ht="45" x14ac:dyDescent="0.25">
      <c r="A53" t="s">
        <v>3150</v>
      </c>
      <c r="B53" t="s">
        <v>3184</v>
      </c>
      <c r="C53" t="s">
        <v>3185</v>
      </c>
      <c r="D53" t="s">
        <v>3186</v>
      </c>
      <c r="E53" t="s">
        <v>31</v>
      </c>
      <c r="F53" t="s">
        <v>38</v>
      </c>
      <c r="G53" t="s">
        <v>32</v>
      </c>
      <c r="H53">
        <v>24</v>
      </c>
      <c r="I53">
        <v>0</v>
      </c>
      <c r="J53">
        <v>24</v>
      </c>
      <c r="K53">
        <v>0</v>
      </c>
      <c r="L53">
        <v>0</v>
      </c>
      <c r="M53">
        <v>0</v>
      </c>
      <c r="N53">
        <v>0</v>
      </c>
      <c r="O53">
        <v>24</v>
      </c>
      <c r="P53">
        <v>24</v>
      </c>
      <c r="Q53">
        <v>0</v>
      </c>
      <c r="R53">
        <v>24</v>
      </c>
      <c r="S53" t="s">
        <v>33</v>
      </c>
      <c r="T53" s="16"/>
      <c r="U53" s="18">
        <v>4</v>
      </c>
      <c r="V53" s="18">
        <v>10</v>
      </c>
      <c r="W53" s="18">
        <v>10</v>
      </c>
      <c r="X53" s="18"/>
      <c r="Y53" s="18"/>
      <c r="AK53" s="22">
        <v>24</v>
      </c>
      <c r="AL53">
        <v>24</v>
      </c>
      <c r="AM53" s="2" t="s">
        <v>3522</v>
      </c>
    </row>
    <row r="54" spans="1:67" ht="30" x14ac:dyDescent="0.25">
      <c r="A54" t="s">
        <v>3199</v>
      </c>
      <c r="B54" t="s">
        <v>3207</v>
      </c>
      <c r="C54" t="s">
        <v>3208</v>
      </c>
      <c r="D54" t="s">
        <v>3209</v>
      </c>
      <c r="E54" t="s">
        <v>31</v>
      </c>
      <c r="F54" t="s">
        <v>38</v>
      </c>
      <c r="G54" t="s">
        <v>32</v>
      </c>
      <c r="H54">
        <v>17</v>
      </c>
      <c r="I54">
        <v>0</v>
      </c>
      <c r="J54">
        <v>17</v>
      </c>
      <c r="K54">
        <v>0</v>
      </c>
      <c r="L54">
        <v>0</v>
      </c>
      <c r="M54">
        <v>0</v>
      </c>
      <c r="N54">
        <v>0</v>
      </c>
      <c r="O54">
        <v>17</v>
      </c>
      <c r="P54">
        <v>17</v>
      </c>
      <c r="Q54">
        <v>1</v>
      </c>
      <c r="R54">
        <v>16</v>
      </c>
      <c r="S54" t="s">
        <v>39</v>
      </c>
      <c r="T54" s="16"/>
      <c r="U54" s="18">
        <v>7</v>
      </c>
      <c r="V54" s="18">
        <v>10</v>
      </c>
      <c r="W54" s="18"/>
      <c r="X54" s="18"/>
      <c r="Y54" s="18"/>
      <c r="AK54" s="22">
        <v>17</v>
      </c>
      <c r="AL54">
        <v>17</v>
      </c>
      <c r="AM54" s="14" t="s">
        <v>3523</v>
      </c>
    </row>
    <row r="55" spans="1:67" ht="18.600000000000001" customHeight="1" x14ac:dyDescent="0.25">
      <c r="A55" s="11"/>
      <c r="B55" s="11"/>
      <c r="C55" s="11"/>
      <c r="D55" s="11"/>
      <c r="E55" s="11"/>
      <c r="F55" s="11"/>
      <c r="G55" s="11"/>
      <c r="H55" s="11">
        <f>SUM(H2:H54)</f>
        <v>1666</v>
      </c>
      <c r="I55" s="11">
        <f t="shared" ref="I55:R55" si="0">SUM(I2:I54)</f>
        <v>5</v>
      </c>
      <c r="J55" s="11">
        <f t="shared" si="0"/>
        <v>1661</v>
      </c>
      <c r="K55" s="11">
        <f t="shared" si="0"/>
        <v>337</v>
      </c>
      <c r="L55" s="11">
        <f t="shared" si="0"/>
        <v>335</v>
      </c>
      <c r="M55" s="11">
        <f t="shared" si="0"/>
        <v>112</v>
      </c>
      <c r="N55" s="11">
        <f t="shared" si="0"/>
        <v>111</v>
      </c>
      <c r="O55" s="11">
        <f t="shared" si="0"/>
        <v>1200</v>
      </c>
      <c r="P55" s="11">
        <f t="shared" si="0"/>
        <v>1197</v>
      </c>
      <c r="Q55" s="11">
        <f t="shared" si="0"/>
        <v>169</v>
      </c>
      <c r="R55" s="11">
        <f t="shared" si="0"/>
        <v>1031</v>
      </c>
      <c r="S55" s="11"/>
      <c r="T55" s="11">
        <f>SUM(T2:T54)</f>
        <v>111</v>
      </c>
      <c r="U55" s="11">
        <f t="shared" ref="U55:AL55" si="1">SUM(U2:U54)</f>
        <v>129</v>
      </c>
      <c r="V55" s="11">
        <f t="shared" si="1"/>
        <v>188</v>
      </c>
      <c r="W55" s="11">
        <f t="shared" si="1"/>
        <v>188</v>
      </c>
      <c r="X55" s="11">
        <f t="shared" si="1"/>
        <v>182</v>
      </c>
      <c r="Y55" s="11">
        <f t="shared" si="1"/>
        <v>130</v>
      </c>
      <c r="Z55" s="11">
        <f t="shared" si="1"/>
        <v>147</v>
      </c>
      <c r="AA55" s="11">
        <f t="shared" si="1"/>
        <v>125</v>
      </c>
      <c r="AB55" s="11">
        <f t="shared" si="1"/>
        <v>72</v>
      </c>
      <c r="AC55" s="11">
        <f t="shared" si="1"/>
        <v>59</v>
      </c>
      <c r="AD55" s="11">
        <f t="shared" si="1"/>
        <v>31</v>
      </c>
      <c r="AE55" s="11">
        <f t="shared" si="1"/>
        <v>0</v>
      </c>
      <c r="AF55" s="11">
        <f t="shared" si="1"/>
        <v>0</v>
      </c>
      <c r="AG55" s="11">
        <f t="shared" si="1"/>
        <v>0</v>
      </c>
      <c r="AH55" s="11">
        <f t="shared" si="1"/>
        <v>0</v>
      </c>
      <c r="AI55" s="11">
        <f t="shared" si="1"/>
        <v>0</v>
      </c>
      <c r="AJ55" s="11">
        <f t="shared" si="1"/>
        <v>0</v>
      </c>
      <c r="AK55" s="11">
        <f t="shared" si="1"/>
        <v>809</v>
      </c>
      <c r="AL55" s="11">
        <f t="shared" si="1"/>
        <v>1238</v>
      </c>
      <c r="AM55" s="27"/>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row>
  </sheetData>
  <phoneticPr fontId="27" type="noConversion"/>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9"/>
  <sheetViews>
    <sheetView zoomScaleNormal="100" workbookViewId="0">
      <pane ySplit="1" topLeftCell="A2" activePane="bottomLeft" state="frozen"/>
      <selection pane="bottomLeft" activeCell="A12" sqref="A12:XFD12"/>
    </sheetView>
  </sheetViews>
  <sheetFormatPr defaultRowHeight="15" x14ac:dyDescent="0.25"/>
  <cols>
    <col min="1" max="1" width="26.7109375" customWidth="1"/>
    <col min="2" max="2" width="15.7109375" bestFit="1" customWidth="1"/>
    <col min="3" max="3" width="16.42578125" customWidth="1"/>
    <col min="4" max="4" width="21" customWidth="1"/>
    <col min="5" max="5" width="41.140625" hidden="1" customWidth="1"/>
    <col min="6" max="7" width="3.42578125" customWidth="1"/>
    <col min="8" max="18" width="4.42578125" customWidth="1"/>
    <col min="19" max="19" width="11.5703125" bestFit="1" customWidth="1"/>
    <col min="20" max="21" width="3.5703125" customWidth="1"/>
    <col min="22" max="22" width="4" bestFit="1" customWidth="1"/>
    <col min="23" max="34" width="3.5703125" customWidth="1"/>
    <col min="35" max="36" width="3.5703125" style="22" customWidth="1"/>
    <col min="37" max="37" width="9.7109375" style="22" customWidth="1"/>
    <col min="38" max="38" width="11.7109375" customWidth="1"/>
    <col min="39" max="39" width="66" customWidth="1"/>
    <col min="40" max="67" width="9.140625" customWidth="1"/>
  </cols>
  <sheetData>
    <row r="1" spans="1:67" ht="113.45" customHeight="1" x14ac:dyDescent="0.25">
      <c r="A1" s="5" t="s">
        <v>0</v>
      </c>
      <c r="B1" s="5" t="s">
        <v>3343</v>
      </c>
      <c r="C1" s="5" t="s">
        <v>3346</v>
      </c>
      <c r="D1" s="5" t="s">
        <v>4</v>
      </c>
      <c r="E1" s="5" t="s">
        <v>3347</v>
      </c>
      <c r="F1" s="6" t="s">
        <v>6</v>
      </c>
      <c r="G1" s="6" t="s">
        <v>7</v>
      </c>
      <c r="H1" s="6" t="s">
        <v>10</v>
      </c>
      <c r="I1" s="6" t="s">
        <v>12</v>
      </c>
      <c r="J1" s="6" t="s">
        <v>3320</v>
      </c>
      <c r="K1" s="6" t="s">
        <v>18</v>
      </c>
      <c r="L1" s="6" t="s">
        <v>19</v>
      </c>
      <c r="M1" s="6" t="s">
        <v>20</v>
      </c>
      <c r="N1" s="6" t="s">
        <v>21</v>
      </c>
      <c r="O1" s="6" t="s">
        <v>22</v>
      </c>
      <c r="P1" s="6" t="s">
        <v>23</v>
      </c>
      <c r="Q1" s="6" t="s">
        <v>24</v>
      </c>
      <c r="R1" s="6" t="s">
        <v>25</v>
      </c>
      <c r="S1" s="5" t="s">
        <v>26</v>
      </c>
      <c r="T1" s="15" t="s">
        <v>3344</v>
      </c>
      <c r="U1" s="17" t="s">
        <v>3345</v>
      </c>
      <c r="V1" s="17" t="s">
        <v>3321</v>
      </c>
      <c r="W1" s="17" t="s">
        <v>3322</v>
      </c>
      <c r="X1" s="17" t="s">
        <v>3323</v>
      </c>
      <c r="Y1" s="17" t="s">
        <v>3324</v>
      </c>
      <c r="Z1" s="7" t="s">
        <v>3325</v>
      </c>
      <c r="AA1" s="7" t="s">
        <v>3326</v>
      </c>
      <c r="AB1" s="7" t="s">
        <v>3327</v>
      </c>
      <c r="AC1" s="7" t="s">
        <v>3328</v>
      </c>
      <c r="AD1" s="7" t="s">
        <v>3329</v>
      </c>
      <c r="AE1" s="7" t="s">
        <v>3330</v>
      </c>
      <c r="AF1" s="7" t="s">
        <v>3331</v>
      </c>
      <c r="AG1" s="7" t="s">
        <v>3332</v>
      </c>
      <c r="AH1" s="7" t="s">
        <v>3333</v>
      </c>
      <c r="AI1" s="7" t="s">
        <v>3395</v>
      </c>
      <c r="AJ1" s="7" t="s">
        <v>3396</v>
      </c>
      <c r="AK1" s="8" t="s">
        <v>3481</v>
      </c>
      <c r="AL1" s="8" t="s">
        <v>3334</v>
      </c>
      <c r="AM1" s="5" t="s">
        <v>3353</v>
      </c>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67" x14ac:dyDescent="0.25">
      <c r="A2" t="s">
        <v>81</v>
      </c>
      <c r="B2" t="s">
        <v>137</v>
      </c>
      <c r="C2" t="s">
        <v>138</v>
      </c>
      <c r="D2" t="s">
        <v>139</v>
      </c>
      <c r="E2" t="s">
        <v>31</v>
      </c>
      <c r="F2" t="s">
        <v>38</v>
      </c>
      <c r="G2" t="s">
        <v>32</v>
      </c>
      <c r="H2">
        <v>5</v>
      </c>
      <c r="I2">
        <v>0</v>
      </c>
      <c r="J2">
        <v>5</v>
      </c>
      <c r="K2">
        <v>0</v>
      </c>
      <c r="L2">
        <v>0</v>
      </c>
      <c r="M2">
        <v>0</v>
      </c>
      <c r="N2">
        <v>0</v>
      </c>
      <c r="O2">
        <v>5</v>
      </c>
      <c r="P2">
        <v>5</v>
      </c>
      <c r="Q2">
        <v>0</v>
      </c>
      <c r="R2">
        <v>5</v>
      </c>
      <c r="S2" t="s">
        <v>33</v>
      </c>
      <c r="T2" s="16"/>
      <c r="U2" s="18"/>
      <c r="V2" s="18">
        <v>2</v>
      </c>
      <c r="W2" s="18">
        <v>3</v>
      </c>
      <c r="X2" s="18"/>
      <c r="Y2" s="18"/>
      <c r="AK2" s="22">
        <f>SUM(U2:Y2)</f>
        <v>5</v>
      </c>
      <c r="AL2">
        <f>SUM(U2:AJ2)</f>
        <v>5</v>
      </c>
      <c r="AM2" t="s">
        <v>3594</v>
      </c>
    </row>
    <row r="3" spans="1:67" x14ac:dyDescent="0.25">
      <c r="A3" t="s">
        <v>143</v>
      </c>
      <c r="B3" t="s">
        <v>172</v>
      </c>
      <c r="C3" t="s">
        <v>173</v>
      </c>
      <c r="D3" t="s">
        <v>174</v>
      </c>
      <c r="E3" t="s">
        <v>31</v>
      </c>
      <c r="F3" t="s">
        <v>38</v>
      </c>
      <c r="G3" t="s">
        <v>32</v>
      </c>
      <c r="H3">
        <v>6</v>
      </c>
      <c r="I3">
        <v>1</v>
      </c>
      <c r="J3">
        <v>5</v>
      </c>
      <c r="K3">
        <v>0</v>
      </c>
      <c r="L3">
        <v>0</v>
      </c>
      <c r="M3">
        <v>0</v>
      </c>
      <c r="N3">
        <v>0</v>
      </c>
      <c r="O3">
        <v>6</v>
      </c>
      <c r="P3">
        <v>5</v>
      </c>
      <c r="Q3">
        <v>0</v>
      </c>
      <c r="R3">
        <v>6</v>
      </c>
      <c r="S3" t="s">
        <v>33</v>
      </c>
      <c r="T3" s="16"/>
      <c r="U3" s="18"/>
      <c r="V3" s="18">
        <v>2</v>
      </c>
      <c r="W3" s="18">
        <v>3</v>
      </c>
      <c r="X3" s="18"/>
      <c r="Y3" s="18"/>
      <c r="AK3" s="22">
        <f t="shared" ref="AK3:AK63" si="0">SUM(U3:Y3)</f>
        <v>5</v>
      </c>
      <c r="AL3" s="22">
        <f t="shared" ref="AL3:AL63" si="1">SUM(U3:AJ3)</f>
        <v>5</v>
      </c>
      <c r="AM3" s="22" t="s">
        <v>3595</v>
      </c>
    </row>
    <row r="4" spans="1:67" x14ac:dyDescent="0.25">
      <c r="A4" t="s">
        <v>143</v>
      </c>
      <c r="B4" t="s">
        <v>181</v>
      </c>
      <c r="C4" t="s">
        <v>182</v>
      </c>
      <c r="D4" t="s">
        <v>183</v>
      </c>
      <c r="E4" t="s">
        <v>31</v>
      </c>
      <c r="F4" t="s">
        <v>38</v>
      </c>
      <c r="G4" t="s">
        <v>32</v>
      </c>
      <c r="H4">
        <v>7</v>
      </c>
      <c r="I4">
        <v>0</v>
      </c>
      <c r="J4">
        <v>7</v>
      </c>
      <c r="K4">
        <v>0</v>
      </c>
      <c r="L4">
        <v>0</v>
      </c>
      <c r="M4">
        <v>0</v>
      </c>
      <c r="N4">
        <v>0</v>
      </c>
      <c r="O4">
        <v>7</v>
      </c>
      <c r="P4">
        <v>7</v>
      </c>
      <c r="Q4">
        <v>0</v>
      </c>
      <c r="R4">
        <v>7</v>
      </c>
      <c r="S4" t="s">
        <v>33</v>
      </c>
      <c r="T4" s="16"/>
      <c r="U4" s="18">
        <v>3</v>
      </c>
      <c r="V4" s="18">
        <v>4</v>
      </c>
      <c r="W4" s="18"/>
      <c r="X4" s="18"/>
      <c r="Y4" s="18"/>
      <c r="AK4" s="22">
        <f t="shared" si="0"/>
        <v>7</v>
      </c>
      <c r="AL4" s="22">
        <f t="shared" si="1"/>
        <v>7</v>
      </c>
      <c r="AM4" s="22" t="s">
        <v>3594</v>
      </c>
    </row>
    <row r="5" spans="1:67" ht="30" x14ac:dyDescent="0.25">
      <c r="A5" t="s">
        <v>334</v>
      </c>
      <c r="B5" t="s">
        <v>335</v>
      </c>
      <c r="C5" t="s">
        <v>336</v>
      </c>
      <c r="D5" t="s">
        <v>337</v>
      </c>
      <c r="E5" t="s">
        <v>85</v>
      </c>
      <c r="F5" t="s">
        <v>38</v>
      </c>
      <c r="G5" t="s">
        <v>32</v>
      </c>
      <c r="H5">
        <v>6</v>
      </c>
      <c r="I5">
        <v>0</v>
      </c>
      <c r="J5">
        <v>6</v>
      </c>
      <c r="K5">
        <v>5</v>
      </c>
      <c r="L5">
        <v>5</v>
      </c>
      <c r="M5">
        <v>0</v>
      </c>
      <c r="N5">
        <v>0</v>
      </c>
      <c r="O5">
        <v>1</v>
      </c>
      <c r="P5">
        <v>1</v>
      </c>
      <c r="Q5">
        <v>0</v>
      </c>
      <c r="R5">
        <v>1</v>
      </c>
      <c r="S5" t="s">
        <v>39</v>
      </c>
      <c r="T5" s="16"/>
      <c r="U5" s="18">
        <v>1</v>
      </c>
      <c r="V5" s="18"/>
      <c r="W5" s="18"/>
      <c r="X5" s="18"/>
      <c r="Y5" s="18"/>
      <c r="AK5" s="22">
        <f t="shared" si="0"/>
        <v>1</v>
      </c>
      <c r="AL5" s="22">
        <f t="shared" si="1"/>
        <v>1</v>
      </c>
      <c r="AM5" s="2" t="s">
        <v>3596</v>
      </c>
    </row>
    <row r="6" spans="1:67" x14ac:dyDescent="0.25">
      <c r="A6" t="s">
        <v>385</v>
      </c>
      <c r="B6" t="s">
        <v>414</v>
      </c>
      <c r="C6" t="s">
        <v>415</v>
      </c>
      <c r="D6" t="s">
        <v>416</v>
      </c>
      <c r="E6" t="s">
        <v>31</v>
      </c>
      <c r="F6" t="s">
        <v>38</v>
      </c>
      <c r="G6" t="s">
        <v>32</v>
      </c>
      <c r="H6">
        <v>7</v>
      </c>
      <c r="I6">
        <v>0</v>
      </c>
      <c r="J6">
        <v>7</v>
      </c>
      <c r="K6">
        <v>0</v>
      </c>
      <c r="L6">
        <v>0</v>
      </c>
      <c r="M6">
        <v>0</v>
      </c>
      <c r="N6">
        <v>0</v>
      </c>
      <c r="O6">
        <v>7</v>
      </c>
      <c r="P6">
        <v>7</v>
      </c>
      <c r="Q6">
        <v>2</v>
      </c>
      <c r="R6">
        <v>5</v>
      </c>
      <c r="S6" t="s">
        <v>39</v>
      </c>
      <c r="T6" s="16"/>
      <c r="U6" s="18">
        <v>7</v>
      </c>
      <c r="V6" s="18"/>
      <c r="W6" s="18"/>
      <c r="X6" s="18"/>
      <c r="Y6" s="18"/>
      <c r="AK6" s="22">
        <f t="shared" si="0"/>
        <v>7</v>
      </c>
      <c r="AL6" s="22">
        <f t="shared" si="1"/>
        <v>7</v>
      </c>
      <c r="AM6" t="s">
        <v>3597</v>
      </c>
    </row>
    <row r="7" spans="1:67" x14ac:dyDescent="0.25">
      <c r="A7" t="s">
        <v>453</v>
      </c>
      <c r="B7" t="s">
        <v>501</v>
      </c>
      <c r="C7" t="s">
        <v>502</v>
      </c>
      <c r="D7" t="s">
        <v>503</v>
      </c>
      <c r="E7" t="s">
        <v>31</v>
      </c>
      <c r="F7" t="s">
        <v>38</v>
      </c>
      <c r="G7" t="s">
        <v>32</v>
      </c>
      <c r="H7">
        <v>7</v>
      </c>
      <c r="I7">
        <v>0</v>
      </c>
      <c r="J7">
        <v>7</v>
      </c>
      <c r="K7">
        <v>7</v>
      </c>
      <c r="L7">
        <v>7</v>
      </c>
      <c r="M7">
        <v>6</v>
      </c>
      <c r="N7">
        <v>6</v>
      </c>
      <c r="O7">
        <v>0</v>
      </c>
      <c r="P7">
        <v>0</v>
      </c>
      <c r="Q7">
        <v>0</v>
      </c>
      <c r="R7">
        <v>0</v>
      </c>
      <c r="S7" t="s">
        <v>103</v>
      </c>
      <c r="T7" s="16">
        <v>6</v>
      </c>
      <c r="U7" s="18"/>
      <c r="V7" s="18"/>
      <c r="W7" s="18"/>
      <c r="X7" s="18"/>
      <c r="Y7" s="18"/>
      <c r="AK7" s="22">
        <f t="shared" si="0"/>
        <v>0</v>
      </c>
      <c r="AL7" s="22">
        <f t="shared" si="1"/>
        <v>0</v>
      </c>
      <c r="AM7" t="s">
        <v>3524</v>
      </c>
    </row>
    <row r="8" spans="1:67" x14ac:dyDescent="0.25">
      <c r="A8" t="s">
        <v>453</v>
      </c>
      <c r="B8" t="s">
        <v>523</v>
      </c>
      <c r="C8" t="s">
        <v>524</v>
      </c>
      <c r="D8" t="s">
        <v>525</v>
      </c>
      <c r="E8" t="s">
        <v>31</v>
      </c>
      <c r="F8" t="s">
        <v>32</v>
      </c>
      <c r="G8" t="s">
        <v>32</v>
      </c>
      <c r="H8">
        <v>5</v>
      </c>
      <c r="I8">
        <v>0</v>
      </c>
      <c r="J8">
        <v>5</v>
      </c>
      <c r="K8">
        <v>0</v>
      </c>
      <c r="L8">
        <v>0</v>
      </c>
      <c r="M8">
        <v>0</v>
      </c>
      <c r="N8">
        <v>0</v>
      </c>
      <c r="O8">
        <v>5</v>
      </c>
      <c r="P8">
        <v>5</v>
      </c>
      <c r="Q8">
        <v>5</v>
      </c>
      <c r="R8">
        <v>0</v>
      </c>
      <c r="S8" t="s">
        <v>39</v>
      </c>
      <c r="T8" s="16"/>
      <c r="U8" s="18">
        <v>5</v>
      </c>
      <c r="V8" s="18"/>
      <c r="W8" s="18"/>
      <c r="X8" s="18"/>
      <c r="Y8" s="18"/>
      <c r="AK8" s="22">
        <f t="shared" si="0"/>
        <v>5</v>
      </c>
      <c r="AL8" s="22">
        <f t="shared" si="1"/>
        <v>5</v>
      </c>
      <c r="AM8" t="s">
        <v>3598</v>
      </c>
    </row>
    <row r="9" spans="1:67" x14ac:dyDescent="0.25">
      <c r="A9" t="s">
        <v>453</v>
      </c>
      <c r="B9" t="s">
        <v>553</v>
      </c>
      <c r="C9" t="s">
        <v>554</v>
      </c>
      <c r="D9" t="s">
        <v>555</v>
      </c>
      <c r="E9" t="s">
        <v>31</v>
      </c>
      <c r="F9" t="s">
        <v>38</v>
      </c>
      <c r="G9" t="s">
        <v>32</v>
      </c>
      <c r="H9">
        <v>8</v>
      </c>
      <c r="I9">
        <v>0</v>
      </c>
      <c r="J9">
        <v>8</v>
      </c>
      <c r="K9">
        <v>0</v>
      </c>
      <c r="L9">
        <v>0</v>
      </c>
      <c r="M9">
        <v>0</v>
      </c>
      <c r="N9">
        <v>0</v>
      </c>
      <c r="O9">
        <v>8</v>
      </c>
      <c r="P9">
        <v>8</v>
      </c>
      <c r="Q9">
        <v>0</v>
      </c>
      <c r="R9">
        <v>8</v>
      </c>
      <c r="S9" t="s">
        <v>33</v>
      </c>
      <c r="T9" s="16"/>
      <c r="U9" s="18"/>
      <c r="V9" s="18">
        <v>4</v>
      </c>
      <c r="W9" s="18">
        <v>4</v>
      </c>
      <c r="X9" s="18"/>
      <c r="Y9" s="18"/>
      <c r="AK9" s="22">
        <f t="shared" si="0"/>
        <v>8</v>
      </c>
      <c r="AL9" s="22">
        <f t="shared" si="1"/>
        <v>8</v>
      </c>
      <c r="AM9" s="22" t="s">
        <v>3594</v>
      </c>
    </row>
    <row r="10" spans="1:67" ht="50.25" customHeight="1" x14ac:dyDescent="0.25">
      <c r="A10" t="s">
        <v>453</v>
      </c>
      <c r="B10" t="s">
        <v>556</v>
      </c>
      <c r="C10" s="2" t="s">
        <v>557</v>
      </c>
      <c r="D10" t="s">
        <v>558</v>
      </c>
      <c r="E10" t="s">
        <v>85</v>
      </c>
      <c r="F10" t="s">
        <v>38</v>
      </c>
      <c r="G10" t="s">
        <v>32</v>
      </c>
      <c r="H10">
        <v>8</v>
      </c>
      <c r="I10">
        <v>0</v>
      </c>
      <c r="J10">
        <v>8</v>
      </c>
      <c r="K10">
        <v>0</v>
      </c>
      <c r="L10">
        <v>0</v>
      </c>
      <c r="M10">
        <v>0</v>
      </c>
      <c r="N10">
        <v>0</v>
      </c>
      <c r="O10">
        <v>8</v>
      </c>
      <c r="P10">
        <v>8</v>
      </c>
      <c r="Q10">
        <v>0</v>
      </c>
      <c r="R10">
        <v>8</v>
      </c>
      <c r="S10" t="s">
        <v>33</v>
      </c>
      <c r="T10" s="16"/>
      <c r="U10" s="18"/>
      <c r="V10" s="18"/>
      <c r="W10" s="18"/>
      <c r="X10" s="18"/>
      <c r="Y10" s="18"/>
      <c r="AK10" s="22">
        <f t="shared" si="0"/>
        <v>0</v>
      </c>
      <c r="AL10" s="22">
        <f t="shared" si="1"/>
        <v>0</v>
      </c>
      <c r="AM10" s="2" t="s">
        <v>3599</v>
      </c>
    </row>
    <row r="11" spans="1:67" x14ac:dyDescent="0.25">
      <c r="A11" t="s">
        <v>591</v>
      </c>
      <c r="B11" t="s">
        <v>592</v>
      </c>
      <c r="C11" t="s">
        <v>593</v>
      </c>
      <c r="D11" t="s">
        <v>594</v>
      </c>
      <c r="E11" t="s">
        <v>31</v>
      </c>
      <c r="F11" t="s">
        <v>38</v>
      </c>
      <c r="G11" t="s">
        <v>32</v>
      </c>
      <c r="H11">
        <v>6</v>
      </c>
      <c r="I11">
        <v>0</v>
      </c>
      <c r="J11">
        <v>6</v>
      </c>
      <c r="K11">
        <v>0</v>
      </c>
      <c r="L11">
        <v>0</v>
      </c>
      <c r="M11">
        <v>0</v>
      </c>
      <c r="N11">
        <v>0</v>
      </c>
      <c r="O11">
        <v>6</v>
      </c>
      <c r="P11">
        <v>6</v>
      </c>
      <c r="Q11">
        <v>1</v>
      </c>
      <c r="R11">
        <v>5</v>
      </c>
      <c r="S11" t="s">
        <v>39</v>
      </c>
      <c r="T11" s="16"/>
      <c r="U11" s="18">
        <v>3</v>
      </c>
      <c r="V11" s="18">
        <v>3</v>
      </c>
      <c r="W11" s="18"/>
      <c r="X11" s="18"/>
      <c r="Y11" s="18"/>
      <c r="AK11" s="22">
        <f t="shared" si="0"/>
        <v>6</v>
      </c>
      <c r="AL11" s="22">
        <f t="shared" si="1"/>
        <v>6</v>
      </c>
      <c r="AM11" t="s">
        <v>3597</v>
      </c>
    </row>
    <row r="12" spans="1:67" x14ac:dyDescent="0.25">
      <c r="A12" t="s">
        <v>780</v>
      </c>
      <c r="B12" t="s">
        <v>784</v>
      </c>
      <c r="C12" t="s">
        <v>785</v>
      </c>
      <c r="D12" t="s">
        <v>786</v>
      </c>
      <c r="E12" t="s">
        <v>31</v>
      </c>
      <c r="F12" t="s">
        <v>38</v>
      </c>
      <c r="G12" t="s">
        <v>32</v>
      </c>
      <c r="H12">
        <v>7</v>
      </c>
      <c r="I12">
        <v>0</v>
      </c>
      <c r="J12">
        <v>7</v>
      </c>
      <c r="K12">
        <v>0</v>
      </c>
      <c r="L12">
        <v>0</v>
      </c>
      <c r="M12">
        <v>0</v>
      </c>
      <c r="N12">
        <v>0</v>
      </c>
      <c r="O12">
        <v>7</v>
      </c>
      <c r="P12">
        <v>7</v>
      </c>
      <c r="Q12">
        <v>4</v>
      </c>
      <c r="R12">
        <v>3</v>
      </c>
      <c r="S12" t="s">
        <v>39</v>
      </c>
      <c r="T12" s="16"/>
      <c r="U12" s="18">
        <v>4</v>
      </c>
      <c r="V12" s="18">
        <v>3</v>
      </c>
      <c r="W12" s="18"/>
      <c r="X12" s="18"/>
      <c r="Y12" s="18"/>
      <c r="AK12" s="22">
        <f t="shared" si="0"/>
        <v>7</v>
      </c>
      <c r="AL12" s="22">
        <f t="shared" si="1"/>
        <v>7</v>
      </c>
      <c r="AM12" s="22" t="s">
        <v>3597</v>
      </c>
    </row>
    <row r="13" spans="1:67" ht="30" x14ac:dyDescent="0.25">
      <c r="A13" t="s">
        <v>807</v>
      </c>
      <c r="B13" t="s">
        <v>827</v>
      </c>
      <c r="C13" t="s">
        <v>816</v>
      </c>
      <c r="D13" t="s">
        <v>828</v>
      </c>
      <c r="E13" t="s">
        <v>31</v>
      </c>
      <c r="F13" t="s">
        <v>32</v>
      </c>
      <c r="G13" t="s">
        <v>32</v>
      </c>
      <c r="H13">
        <v>9</v>
      </c>
      <c r="I13">
        <v>0</v>
      </c>
      <c r="J13">
        <v>9</v>
      </c>
      <c r="K13">
        <v>2</v>
      </c>
      <c r="L13">
        <v>2</v>
      </c>
      <c r="M13">
        <v>2</v>
      </c>
      <c r="N13">
        <v>2</v>
      </c>
      <c r="O13">
        <v>7</v>
      </c>
      <c r="P13">
        <v>7</v>
      </c>
      <c r="Q13">
        <v>4</v>
      </c>
      <c r="R13">
        <v>3</v>
      </c>
      <c r="S13" t="s">
        <v>39</v>
      </c>
      <c r="T13" s="16">
        <v>2</v>
      </c>
      <c r="U13" s="18">
        <v>4</v>
      </c>
      <c r="V13" s="18">
        <v>3</v>
      </c>
      <c r="W13" s="18"/>
      <c r="X13" s="18"/>
      <c r="Y13" s="18"/>
      <c r="AK13" s="22">
        <f t="shared" si="0"/>
        <v>7</v>
      </c>
      <c r="AL13" s="22">
        <f t="shared" si="1"/>
        <v>7</v>
      </c>
      <c r="AM13" s="2" t="s">
        <v>3600</v>
      </c>
    </row>
    <row r="14" spans="1:67" ht="30" x14ac:dyDescent="0.25">
      <c r="A14" t="s">
        <v>932</v>
      </c>
      <c r="B14" t="s">
        <v>958</v>
      </c>
      <c r="C14" t="s">
        <v>959</v>
      </c>
      <c r="D14" t="s">
        <v>960</v>
      </c>
      <c r="E14" t="s">
        <v>31</v>
      </c>
      <c r="F14" t="s">
        <v>38</v>
      </c>
      <c r="G14" t="s">
        <v>32</v>
      </c>
      <c r="H14">
        <v>8</v>
      </c>
      <c r="I14">
        <v>0</v>
      </c>
      <c r="J14">
        <v>8</v>
      </c>
      <c r="K14">
        <v>0</v>
      </c>
      <c r="L14">
        <v>0</v>
      </c>
      <c r="M14">
        <v>0</v>
      </c>
      <c r="N14">
        <v>0</v>
      </c>
      <c r="O14">
        <v>0</v>
      </c>
      <c r="P14">
        <v>0</v>
      </c>
      <c r="Q14">
        <v>0</v>
      </c>
      <c r="R14">
        <v>0</v>
      </c>
      <c r="S14" t="s">
        <v>33</v>
      </c>
      <c r="T14" s="16"/>
      <c r="U14" s="18">
        <v>4</v>
      </c>
      <c r="V14" s="18">
        <v>4</v>
      </c>
      <c r="W14" s="18"/>
      <c r="X14" s="18"/>
      <c r="Y14" s="18"/>
      <c r="AK14" s="22">
        <f t="shared" si="0"/>
        <v>8</v>
      </c>
      <c r="AL14" s="22">
        <f t="shared" si="1"/>
        <v>8</v>
      </c>
      <c r="AM14" s="2" t="s">
        <v>3601</v>
      </c>
    </row>
    <row r="15" spans="1:67" x14ac:dyDescent="0.25">
      <c r="A15" t="s">
        <v>932</v>
      </c>
      <c r="B15" t="s">
        <v>970</v>
      </c>
      <c r="C15" t="s">
        <v>971</v>
      </c>
      <c r="D15" t="s">
        <v>972</v>
      </c>
      <c r="E15" t="s">
        <v>31</v>
      </c>
      <c r="F15" t="s">
        <v>32</v>
      </c>
      <c r="G15" t="s">
        <v>32</v>
      </c>
      <c r="H15">
        <v>9</v>
      </c>
      <c r="I15">
        <v>0</v>
      </c>
      <c r="J15">
        <v>9</v>
      </c>
      <c r="K15">
        <v>9</v>
      </c>
      <c r="L15">
        <v>9</v>
      </c>
      <c r="M15">
        <v>5</v>
      </c>
      <c r="N15">
        <v>5</v>
      </c>
      <c r="O15">
        <v>0</v>
      </c>
      <c r="P15">
        <v>0</v>
      </c>
      <c r="Q15">
        <v>0</v>
      </c>
      <c r="R15">
        <v>0</v>
      </c>
      <c r="S15" t="s">
        <v>103</v>
      </c>
      <c r="T15" s="16">
        <v>5</v>
      </c>
      <c r="U15" s="18"/>
      <c r="V15" s="18"/>
      <c r="W15" s="18"/>
      <c r="X15" s="18"/>
      <c r="Y15" s="18"/>
      <c r="AK15" s="22">
        <f t="shared" si="0"/>
        <v>0</v>
      </c>
      <c r="AL15" s="22">
        <f t="shared" si="1"/>
        <v>0</v>
      </c>
      <c r="AM15" t="s">
        <v>3524</v>
      </c>
    </row>
    <row r="16" spans="1:67" ht="45" x14ac:dyDescent="0.25">
      <c r="A16" t="s">
        <v>984</v>
      </c>
      <c r="B16" t="s">
        <v>1018</v>
      </c>
      <c r="C16" t="s">
        <v>1019</v>
      </c>
      <c r="D16" t="s">
        <v>1020</v>
      </c>
      <c r="E16" t="s">
        <v>31</v>
      </c>
      <c r="F16" t="s">
        <v>38</v>
      </c>
      <c r="G16" t="s">
        <v>32</v>
      </c>
      <c r="H16">
        <v>8</v>
      </c>
      <c r="I16">
        <v>0</v>
      </c>
      <c r="J16">
        <v>8</v>
      </c>
      <c r="K16">
        <v>0</v>
      </c>
      <c r="L16">
        <v>0</v>
      </c>
      <c r="M16">
        <v>0</v>
      </c>
      <c r="N16">
        <v>0</v>
      </c>
      <c r="O16">
        <v>8</v>
      </c>
      <c r="P16">
        <v>8</v>
      </c>
      <c r="Q16">
        <v>0</v>
      </c>
      <c r="R16">
        <v>8</v>
      </c>
      <c r="S16" t="s">
        <v>33</v>
      </c>
      <c r="T16" s="16"/>
      <c r="U16" s="18">
        <v>4</v>
      </c>
      <c r="V16" s="18">
        <v>4</v>
      </c>
      <c r="W16" s="18"/>
      <c r="X16" s="18"/>
      <c r="Y16" s="18"/>
      <c r="AK16" s="22">
        <f t="shared" si="0"/>
        <v>8</v>
      </c>
      <c r="AL16" s="22">
        <f t="shared" si="1"/>
        <v>8</v>
      </c>
      <c r="AM16" s="2" t="s">
        <v>3602</v>
      </c>
    </row>
    <row r="17" spans="1:39" x14ac:dyDescent="0.25">
      <c r="A17" t="s">
        <v>1024</v>
      </c>
      <c r="B17" t="s">
        <v>1030</v>
      </c>
      <c r="C17" t="s">
        <v>1031</v>
      </c>
      <c r="D17" t="s">
        <v>1032</v>
      </c>
      <c r="E17" t="s">
        <v>31</v>
      </c>
      <c r="F17" t="s">
        <v>32</v>
      </c>
      <c r="G17" t="s">
        <v>32</v>
      </c>
      <c r="H17">
        <v>6</v>
      </c>
      <c r="I17">
        <v>0</v>
      </c>
      <c r="J17">
        <v>6</v>
      </c>
      <c r="K17">
        <v>0</v>
      </c>
      <c r="L17">
        <v>0</v>
      </c>
      <c r="M17">
        <v>0</v>
      </c>
      <c r="N17">
        <v>0</v>
      </c>
      <c r="O17">
        <v>6</v>
      </c>
      <c r="P17">
        <v>6</v>
      </c>
      <c r="Q17">
        <v>1</v>
      </c>
      <c r="R17">
        <v>5</v>
      </c>
      <c r="S17" t="s">
        <v>39</v>
      </c>
      <c r="T17" s="16"/>
      <c r="U17" s="18">
        <v>3</v>
      </c>
      <c r="V17" s="18">
        <v>3</v>
      </c>
      <c r="W17" s="18"/>
      <c r="X17" s="18"/>
      <c r="Y17" s="18"/>
      <c r="AK17" s="22">
        <f t="shared" si="0"/>
        <v>6</v>
      </c>
      <c r="AL17" s="22">
        <f t="shared" si="1"/>
        <v>6</v>
      </c>
      <c r="AM17" t="s">
        <v>3603</v>
      </c>
    </row>
    <row r="18" spans="1:39" ht="60" x14ac:dyDescent="0.25">
      <c r="A18" t="s">
        <v>1039</v>
      </c>
      <c r="B18" t="s">
        <v>1043</v>
      </c>
      <c r="C18" t="s">
        <v>1044</v>
      </c>
      <c r="D18" t="s">
        <v>1045</v>
      </c>
      <c r="E18" t="s">
        <v>31</v>
      </c>
      <c r="F18" t="s">
        <v>38</v>
      </c>
      <c r="G18" t="s">
        <v>32</v>
      </c>
      <c r="H18">
        <v>6</v>
      </c>
      <c r="I18">
        <v>0</v>
      </c>
      <c r="J18">
        <v>6</v>
      </c>
      <c r="K18">
        <v>0</v>
      </c>
      <c r="L18">
        <v>0</v>
      </c>
      <c r="M18">
        <v>0</v>
      </c>
      <c r="N18">
        <v>0</v>
      </c>
      <c r="O18">
        <v>6</v>
      </c>
      <c r="P18">
        <v>6</v>
      </c>
      <c r="Q18">
        <v>1</v>
      </c>
      <c r="R18">
        <v>5</v>
      </c>
      <c r="S18" t="s">
        <v>39</v>
      </c>
      <c r="T18" s="16"/>
      <c r="U18" s="18"/>
      <c r="V18" s="18"/>
      <c r="W18" s="18"/>
      <c r="X18" s="18"/>
      <c r="Y18" s="18"/>
      <c r="Z18">
        <v>2</v>
      </c>
      <c r="AB18">
        <v>2</v>
      </c>
      <c r="AD18">
        <v>2</v>
      </c>
      <c r="AK18" s="22">
        <f t="shared" si="0"/>
        <v>0</v>
      </c>
      <c r="AL18" s="22">
        <f t="shared" si="1"/>
        <v>6</v>
      </c>
      <c r="AM18" s="14" t="s">
        <v>3525</v>
      </c>
    </row>
    <row r="19" spans="1:39" x14ac:dyDescent="0.25">
      <c r="A19" t="s">
        <v>1065</v>
      </c>
      <c r="B19" t="s">
        <v>1079</v>
      </c>
      <c r="C19" t="s">
        <v>1080</v>
      </c>
      <c r="D19" t="s">
        <v>1081</v>
      </c>
      <c r="E19" t="s">
        <v>31</v>
      </c>
      <c r="F19" t="s">
        <v>32</v>
      </c>
      <c r="G19" t="s">
        <v>32</v>
      </c>
      <c r="H19">
        <v>6</v>
      </c>
      <c r="I19">
        <v>0</v>
      </c>
      <c r="J19">
        <v>6</v>
      </c>
      <c r="K19">
        <v>0</v>
      </c>
      <c r="L19">
        <v>0</v>
      </c>
      <c r="M19">
        <v>0</v>
      </c>
      <c r="N19">
        <v>0</v>
      </c>
      <c r="O19">
        <v>6</v>
      </c>
      <c r="P19">
        <v>6</v>
      </c>
      <c r="Q19">
        <v>0</v>
      </c>
      <c r="R19">
        <v>6</v>
      </c>
      <c r="S19" t="s">
        <v>33</v>
      </c>
      <c r="T19" s="16"/>
      <c r="U19" s="18"/>
      <c r="V19" s="18">
        <v>3</v>
      </c>
      <c r="W19" s="18">
        <v>3</v>
      </c>
      <c r="X19" s="18"/>
      <c r="Y19" s="18"/>
      <c r="AK19" s="22">
        <f t="shared" si="0"/>
        <v>6</v>
      </c>
      <c r="AL19" s="22">
        <f t="shared" si="1"/>
        <v>6</v>
      </c>
      <c r="AM19" t="s">
        <v>3574</v>
      </c>
    </row>
    <row r="20" spans="1:39" ht="30" x14ac:dyDescent="0.25">
      <c r="A20" t="s">
        <v>1085</v>
      </c>
      <c r="B20" t="s">
        <v>1112</v>
      </c>
      <c r="C20" t="s">
        <v>1113</v>
      </c>
      <c r="D20" t="s">
        <v>1114</v>
      </c>
      <c r="E20" t="s">
        <v>85</v>
      </c>
      <c r="F20" t="s">
        <v>38</v>
      </c>
      <c r="G20" t="s">
        <v>32</v>
      </c>
      <c r="H20">
        <v>5</v>
      </c>
      <c r="I20">
        <v>0</v>
      </c>
      <c r="J20">
        <v>5</v>
      </c>
      <c r="K20">
        <v>0</v>
      </c>
      <c r="L20">
        <v>0</v>
      </c>
      <c r="M20">
        <v>0</v>
      </c>
      <c r="N20">
        <v>0</v>
      </c>
      <c r="O20">
        <v>0</v>
      </c>
      <c r="P20">
        <v>0</v>
      </c>
      <c r="Q20">
        <v>0</v>
      </c>
      <c r="R20">
        <v>0</v>
      </c>
      <c r="S20" t="s">
        <v>33</v>
      </c>
      <c r="T20" s="16"/>
      <c r="U20" s="18"/>
      <c r="V20" s="18"/>
      <c r="W20" s="18"/>
      <c r="X20" s="18"/>
      <c r="Y20" s="18"/>
      <c r="AK20" s="22">
        <f t="shared" si="0"/>
        <v>0</v>
      </c>
      <c r="AL20" s="22">
        <f t="shared" si="1"/>
        <v>0</v>
      </c>
      <c r="AM20" s="28" t="s">
        <v>3604</v>
      </c>
    </row>
    <row r="21" spans="1:39" ht="45.75" customHeight="1" x14ac:dyDescent="0.25">
      <c r="A21" t="s">
        <v>1085</v>
      </c>
      <c r="B21" t="s">
        <v>1133</v>
      </c>
      <c r="C21" t="s">
        <v>1134</v>
      </c>
      <c r="D21" t="s">
        <v>1135</v>
      </c>
      <c r="E21" t="s">
        <v>85</v>
      </c>
      <c r="F21" t="s">
        <v>38</v>
      </c>
      <c r="G21" t="s">
        <v>32</v>
      </c>
      <c r="H21">
        <v>6</v>
      </c>
      <c r="I21">
        <v>0</v>
      </c>
      <c r="J21">
        <v>6</v>
      </c>
      <c r="K21">
        <v>0</v>
      </c>
      <c r="L21">
        <v>0</v>
      </c>
      <c r="M21">
        <v>0</v>
      </c>
      <c r="N21">
        <v>0</v>
      </c>
      <c r="O21">
        <v>6</v>
      </c>
      <c r="P21">
        <v>6</v>
      </c>
      <c r="Q21">
        <v>1</v>
      </c>
      <c r="R21">
        <v>5</v>
      </c>
      <c r="S21" t="s">
        <v>39</v>
      </c>
      <c r="T21" s="16"/>
      <c r="U21" s="18"/>
      <c r="V21" s="18"/>
      <c r="W21" s="18"/>
      <c r="X21" s="18"/>
      <c r="Y21" s="18"/>
      <c r="AK21" s="22">
        <f t="shared" si="0"/>
        <v>0</v>
      </c>
      <c r="AL21" s="22">
        <f t="shared" si="1"/>
        <v>0</v>
      </c>
      <c r="AM21" s="28" t="s">
        <v>3526</v>
      </c>
    </row>
    <row r="22" spans="1:39" x14ac:dyDescent="0.25">
      <c r="A22" t="s">
        <v>1085</v>
      </c>
      <c r="B22" t="s">
        <v>1157</v>
      </c>
      <c r="C22" t="s">
        <v>1158</v>
      </c>
      <c r="D22" t="s">
        <v>1159</v>
      </c>
      <c r="E22" t="s">
        <v>85</v>
      </c>
      <c r="F22" t="s">
        <v>38</v>
      </c>
      <c r="G22" t="s">
        <v>32</v>
      </c>
      <c r="H22">
        <v>6</v>
      </c>
      <c r="I22">
        <v>0</v>
      </c>
      <c r="J22">
        <v>6</v>
      </c>
      <c r="K22">
        <v>0</v>
      </c>
      <c r="L22">
        <v>0</v>
      </c>
      <c r="M22">
        <v>0</v>
      </c>
      <c r="N22">
        <v>0</v>
      </c>
      <c r="O22">
        <v>6</v>
      </c>
      <c r="P22">
        <v>6</v>
      </c>
      <c r="Q22">
        <v>0</v>
      </c>
      <c r="R22">
        <v>6</v>
      </c>
      <c r="S22" t="s">
        <v>33</v>
      </c>
      <c r="T22" s="16"/>
      <c r="U22" s="18"/>
      <c r="V22" s="18">
        <v>6</v>
      </c>
      <c r="W22" s="18"/>
      <c r="X22" s="18"/>
      <c r="Y22" s="18"/>
      <c r="AK22" s="22">
        <f t="shared" si="0"/>
        <v>6</v>
      </c>
      <c r="AL22" s="22">
        <f t="shared" si="1"/>
        <v>6</v>
      </c>
      <c r="AM22" t="s">
        <v>3577</v>
      </c>
    </row>
    <row r="23" spans="1:39" ht="30" x14ac:dyDescent="0.25">
      <c r="A23" t="s">
        <v>1197</v>
      </c>
      <c r="B23" t="s">
        <v>1213</v>
      </c>
      <c r="C23" t="s">
        <v>1214</v>
      </c>
      <c r="D23" t="s">
        <v>1215</v>
      </c>
      <c r="E23" t="s">
        <v>85</v>
      </c>
      <c r="F23" t="s">
        <v>38</v>
      </c>
      <c r="G23" t="s">
        <v>32</v>
      </c>
      <c r="H23">
        <v>5</v>
      </c>
      <c r="I23">
        <v>0</v>
      </c>
      <c r="J23">
        <v>5</v>
      </c>
      <c r="K23">
        <v>0</v>
      </c>
      <c r="L23">
        <v>0</v>
      </c>
      <c r="M23">
        <v>0</v>
      </c>
      <c r="N23">
        <v>0</v>
      </c>
      <c r="O23">
        <v>5</v>
      </c>
      <c r="P23">
        <v>5</v>
      </c>
      <c r="Q23">
        <v>5</v>
      </c>
      <c r="R23">
        <v>0</v>
      </c>
      <c r="S23" t="s">
        <v>39</v>
      </c>
      <c r="T23" s="16"/>
      <c r="U23" s="18"/>
      <c r="V23" s="18"/>
      <c r="W23" s="18"/>
      <c r="X23" s="18"/>
      <c r="Y23" s="18"/>
      <c r="AK23" s="22">
        <f t="shared" si="0"/>
        <v>0</v>
      </c>
      <c r="AL23" s="22">
        <f t="shared" si="1"/>
        <v>0</v>
      </c>
      <c r="AM23" s="14" t="s">
        <v>3527</v>
      </c>
    </row>
    <row r="24" spans="1:39" x14ac:dyDescent="0.25">
      <c r="A24" t="s">
        <v>1197</v>
      </c>
      <c r="B24" t="s">
        <v>1232</v>
      </c>
      <c r="C24" t="s">
        <v>1233</v>
      </c>
      <c r="D24" t="s">
        <v>1234</v>
      </c>
      <c r="E24" t="s">
        <v>85</v>
      </c>
      <c r="F24" t="s">
        <v>38</v>
      </c>
      <c r="G24" t="s">
        <v>32</v>
      </c>
      <c r="H24">
        <v>6</v>
      </c>
      <c r="I24">
        <v>0</v>
      </c>
      <c r="J24">
        <v>6</v>
      </c>
      <c r="K24">
        <v>6</v>
      </c>
      <c r="L24">
        <v>6</v>
      </c>
      <c r="M24">
        <v>6</v>
      </c>
      <c r="N24">
        <v>6</v>
      </c>
      <c r="O24">
        <v>0</v>
      </c>
      <c r="P24">
        <v>0</v>
      </c>
      <c r="Q24">
        <v>0</v>
      </c>
      <c r="R24">
        <v>0</v>
      </c>
      <c r="S24" t="s">
        <v>103</v>
      </c>
      <c r="T24" s="16">
        <v>6</v>
      </c>
      <c r="U24" s="18"/>
      <c r="V24" s="18"/>
      <c r="W24" s="18"/>
      <c r="X24" s="18"/>
      <c r="Y24" s="18"/>
      <c r="AK24" s="22">
        <f t="shared" si="0"/>
        <v>0</v>
      </c>
      <c r="AL24" s="22">
        <f t="shared" si="1"/>
        <v>0</v>
      </c>
      <c r="AM24" t="s">
        <v>3524</v>
      </c>
    </row>
    <row r="25" spans="1:39" x14ac:dyDescent="0.25">
      <c r="A25" t="s">
        <v>1197</v>
      </c>
      <c r="B25" t="s">
        <v>1238</v>
      </c>
      <c r="C25" t="s">
        <v>1239</v>
      </c>
      <c r="D25" t="s">
        <v>1240</v>
      </c>
      <c r="E25" t="s">
        <v>31</v>
      </c>
      <c r="F25" t="s">
        <v>38</v>
      </c>
      <c r="G25" t="s">
        <v>32</v>
      </c>
      <c r="H25">
        <v>6</v>
      </c>
      <c r="I25">
        <v>0</v>
      </c>
      <c r="J25">
        <v>6</v>
      </c>
      <c r="K25">
        <v>6</v>
      </c>
      <c r="L25">
        <v>6</v>
      </c>
      <c r="M25">
        <v>6</v>
      </c>
      <c r="N25">
        <v>6</v>
      </c>
      <c r="O25">
        <v>0</v>
      </c>
      <c r="P25">
        <v>0</v>
      </c>
      <c r="Q25">
        <v>0</v>
      </c>
      <c r="R25">
        <v>0</v>
      </c>
      <c r="S25" t="s">
        <v>103</v>
      </c>
      <c r="T25" s="16">
        <v>6</v>
      </c>
      <c r="U25" s="18"/>
      <c r="V25" s="18"/>
      <c r="W25" s="18"/>
      <c r="X25" s="18"/>
      <c r="Y25" s="18"/>
      <c r="AK25" s="22">
        <f t="shared" si="0"/>
        <v>0</v>
      </c>
      <c r="AL25" s="22">
        <f t="shared" si="1"/>
        <v>0</v>
      </c>
      <c r="AM25" s="22" t="s">
        <v>3528</v>
      </c>
    </row>
    <row r="26" spans="1:39" x14ac:dyDescent="0.25">
      <c r="A26" t="s">
        <v>1197</v>
      </c>
      <c r="B26" t="s">
        <v>1297</v>
      </c>
      <c r="C26" t="s">
        <v>1298</v>
      </c>
      <c r="D26" t="s">
        <v>1299</v>
      </c>
      <c r="E26" t="s">
        <v>85</v>
      </c>
      <c r="F26" t="s">
        <v>38</v>
      </c>
      <c r="G26" t="s">
        <v>32</v>
      </c>
      <c r="H26">
        <v>6</v>
      </c>
      <c r="I26">
        <v>0</v>
      </c>
      <c r="J26">
        <v>6</v>
      </c>
      <c r="K26">
        <v>0</v>
      </c>
      <c r="L26">
        <v>0</v>
      </c>
      <c r="M26">
        <v>0</v>
      </c>
      <c r="N26">
        <v>0</v>
      </c>
      <c r="O26">
        <v>6</v>
      </c>
      <c r="P26">
        <v>6</v>
      </c>
      <c r="Q26">
        <v>6</v>
      </c>
      <c r="R26">
        <v>0</v>
      </c>
      <c r="S26" t="s">
        <v>39</v>
      </c>
      <c r="T26" s="16"/>
      <c r="U26" s="18"/>
      <c r="V26" s="18">
        <v>6</v>
      </c>
      <c r="W26" s="18"/>
      <c r="X26" s="18"/>
      <c r="Y26" s="18"/>
      <c r="AK26" s="22">
        <f t="shared" si="0"/>
        <v>6</v>
      </c>
      <c r="AL26" s="22">
        <f t="shared" si="1"/>
        <v>6</v>
      </c>
      <c r="AM26" s="29" t="s">
        <v>3529</v>
      </c>
    </row>
    <row r="27" spans="1:39" x14ac:dyDescent="0.25">
      <c r="A27" t="s">
        <v>1197</v>
      </c>
      <c r="B27" t="s">
        <v>1303</v>
      </c>
      <c r="C27" t="s">
        <v>1304</v>
      </c>
      <c r="D27" t="s">
        <v>1305</v>
      </c>
      <c r="E27" t="s">
        <v>31</v>
      </c>
      <c r="F27" t="s">
        <v>38</v>
      </c>
      <c r="G27" t="s">
        <v>32</v>
      </c>
      <c r="H27">
        <v>7</v>
      </c>
      <c r="I27">
        <v>0</v>
      </c>
      <c r="J27">
        <v>7</v>
      </c>
      <c r="K27">
        <v>0</v>
      </c>
      <c r="L27">
        <v>0</v>
      </c>
      <c r="M27">
        <v>0</v>
      </c>
      <c r="N27">
        <v>0</v>
      </c>
      <c r="O27">
        <v>7</v>
      </c>
      <c r="P27">
        <v>7</v>
      </c>
      <c r="Q27">
        <v>1</v>
      </c>
      <c r="R27">
        <v>6</v>
      </c>
      <c r="S27" t="s">
        <v>39</v>
      </c>
      <c r="T27" s="16"/>
      <c r="U27" s="18">
        <v>7</v>
      </c>
      <c r="V27" s="18"/>
      <c r="W27" s="18"/>
      <c r="X27" s="18"/>
      <c r="Y27" s="18"/>
      <c r="AK27" s="22">
        <f t="shared" si="0"/>
        <v>7</v>
      </c>
      <c r="AL27" s="22">
        <f t="shared" si="1"/>
        <v>7</v>
      </c>
      <c r="AM27" s="29" t="s">
        <v>3529</v>
      </c>
    </row>
    <row r="28" spans="1:39" x14ac:dyDescent="0.25">
      <c r="A28" t="s">
        <v>1197</v>
      </c>
      <c r="B28" t="s">
        <v>1314</v>
      </c>
      <c r="C28" t="s">
        <v>1315</v>
      </c>
      <c r="D28" t="s">
        <v>1316</v>
      </c>
      <c r="E28" t="s">
        <v>85</v>
      </c>
      <c r="F28" t="s">
        <v>38</v>
      </c>
      <c r="G28" t="s">
        <v>32</v>
      </c>
      <c r="H28">
        <v>7</v>
      </c>
      <c r="I28">
        <v>0</v>
      </c>
      <c r="J28">
        <v>7</v>
      </c>
      <c r="K28">
        <v>7</v>
      </c>
      <c r="L28">
        <v>7</v>
      </c>
      <c r="M28">
        <v>7</v>
      </c>
      <c r="N28">
        <v>7</v>
      </c>
      <c r="O28">
        <v>0</v>
      </c>
      <c r="P28">
        <v>0</v>
      </c>
      <c r="Q28">
        <v>0</v>
      </c>
      <c r="R28">
        <v>0</v>
      </c>
      <c r="S28" t="s">
        <v>103</v>
      </c>
      <c r="T28" s="16">
        <v>7</v>
      </c>
      <c r="U28" s="18"/>
      <c r="V28" s="18"/>
      <c r="W28" s="18"/>
      <c r="X28" s="18"/>
      <c r="Y28" s="18"/>
      <c r="AK28" s="22">
        <f t="shared" si="0"/>
        <v>0</v>
      </c>
      <c r="AL28" s="22">
        <f t="shared" si="1"/>
        <v>0</v>
      </c>
      <c r="AM28" s="29" t="s">
        <v>3524</v>
      </c>
    </row>
    <row r="29" spans="1:39" x14ac:dyDescent="0.25">
      <c r="A29" t="s">
        <v>1197</v>
      </c>
      <c r="B29" t="s">
        <v>1337</v>
      </c>
      <c r="C29" t="s">
        <v>1338</v>
      </c>
      <c r="D29" t="s">
        <v>1339</v>
      </c>
      <c r="E29" t="s">
        <v>598</v>
      </c>
      <c r="F29" t="s">
        <v>38</v>
      </c>
      <c r="G29" t="s">
        <v>32</v>
      </c>
      <c r="H29">
        <v>6</v>
      </c>
      <c r="I29">
        <v>1</v>
      </c>
      <c r="J29">
        <v>5</v>
      </c>
      <c r="K29">
        <v>2</v>
      </c>
      <c r="L29">
        <v>1</v>
      </c>
      <c r="M29">
        <v>2</v>
      </c>
      <c r="N29">
        <v>1</v>
      </c>
      <c r="O29">
        <v>4</v>
      </c>
      <c r="P29">
        <v>4</v>
      </c>
      <c r="Q29">
        <v>4</v>
      </c>
      <c r="R29">
        <v>0</v>
      </c>
      <c r="S29" t="s">
        <v>39</v>
      </c>
      <c r="T29" s="16">
        <v>1</v>
      </c>
      <c r="U29" s="18">
        <v>4</v>
      </c>
      <c r="V29" s="18"/>
      <c r="W29" s="18"/>
      <c r="X29" s="18"/>
      <c r="Y29" s="18"/>
      <c r="AK29" s="22">
        <f t="shared" si="0"/>
        <v>4</v>
      </c>
      <c r="AL29" s="22">
        <f t="shared" si="1"/>
        <v>4</v>
      </c>
      <c r="AM29" s="29" t="s">
        <v>3530</v>
      </c>
    </row>
    <row r="30" spans="1:39" ht="30" x14ac:dyDescent="0.25">
      <c r="A30" t="s">
        <v>1197</v>
      </c>
      <c r="B30" t="s">
        <v>1349</v>
      </c>
      <c r="C30" t="s">
        <v>1350</v>
      </c>
      <c r="D30" t="s">
        <v>1351</v>
      </c>
      <c r="E30" t="s">
        <v>31</v>
      </c>
      <c r="F30" t="s">
        <v>38</v>
      </c>
      <c r="G30" t="s">
        <v>32</v>
      </c>
      <c r="H30">
        <v>6</v>
      </c>
      <c r="I30">
        <v>0</v>
      </c>
      <c r="J30">
        <v>6</v>
      </c>
      <c r="K30">
        <v>0</v>
      </c>
      <c r="L30">
        <v>0</v>
      </c>
      <c r="M30">
        <v>0</v>
      </c>
      <c r="N30">
        <v>0</v>
      </c>
      <c r="O30">
        <v>6</v>
      </c>
      <c r="P30">
        <v>6</v>
      </c>
      <c r="Q30">
        <v>0</v>
      </c>
      <c r="R30">
        <v>6</v>
      </c>
      <c r="S30" t="s">
        <v>33</v>
      </c>
      <c r="T30" s="16"/>
      <c r="U30" s="18"/>
      <c r="V30" s="18">
        <v>3</v>
      </c>
      <c r="W30" s="18">
        <v>3</v>
      </c>
      <c r="X30" s="18"/>
      <c r="Y30" s="18"/>
      <c r="AK30" s="22">
        <f t="shared" si="0"/>
        <v>6</v>
      </c>
      <c r="AL30" s="22">
        <f t="shared" si="1"/>
        <v>6</v>
      </c>
      <c r="AM30" s="30" t="s">
        <v>3601</v>
      </c>
    </row>
    <row r="31" spans="1:39" ht="45" x14ac:dyDescent="0.25">
      <c r="A31" t="s">
        <v>1197</v>
      </c>
      <c r="B31" t="s">
        <v>1355</v>
      </c>
      <c r="C31" t="s">
        <v>1356</v>
      </c>
      <c r="D31" t="s">
        <v>1357</v>
      </c>
      <c r="E31" t="s">
        <v>31</v>
      </c>
      <c r="F31" t="s">
        <v>32</v>
      </c>
      <c r="G31" t="s">
        <v>32</v>
      </c>
      <c r="H31">
        <v>6</v>
      </c>
      <c r="I31">
        <v>0</v>
      </c>
      <c r="J31">
        <v>6</v>
      </c>
      <c r="K31">
        <v>0</v>
      </c>
      <c r="L31">
        <v>0</v>
      </c>
      <c r="M31">
        <v>0</v>
      </c>
      <c r="N31">
        <v>0</v>
      </c>
      <c r="O31">
        <v>6</v>
      </c>
      <c r="P31">
        <v>6</v>
      </c>
      <c r="Q31">
        <v>0</v>
      </c>
      <c r="R31">
        <v>6</v>
      </c>
      <c r="S31" t="s">
        <v>33</v>
      </c>
      <c r="T31" s="16"/>
      <c r="U31" s="18"/>
      <c r="V31" s="18"/>
      <c r="W31" s="18"/>
      <c r="X31" s="18"/>
      <c r="Y31" s="18"/>
      <c r="Z31">
        <v>3</v>
      </c>
      <c r="AA31">
        <v>3</v>
      </c>
      <c r="AK31" s="22">
        <f t="shared" si="0"/>
        <v>0</v>
      </c>
      <c r="AL31" s="22">
        <f t="shared" si="1"/>
        <v>6</v>
      </c>
      <c r="AM31" s="30" t="s">
        <v>3605</v>
      </c>
    </row>
    <row r="32" spans="1:39" x14ac:dyDescent="0.25">
      <c r="A32" t="s">
        <v>1197</v>
      </c>
      <c r="B32" t="s">
        <v>1367</v>
      </c>
      <c r="C32" t="s">
        <v>1368</v>
      </c>
      <c r="D32" t="s">
        <v>1369</v>
      </c>
      <c r="E32" t="s">
        <v>85</v>
      </c>
      <c r="F32" t="s">
        <v>38</v>
      </c>
      <c r="G32" t="s">
        <v>32</v>
      </c>
      <c r="H32">
        <v>6</v>
      </c>
      <c r="I32">
        <v>0</v>
      </c>
      <c r="J32">
        <v>6</v>
      </c>
      <c r="K32">
        <v>0</v>
      </c>
      <c r="L32">
        <v>0</v>
      </c>
      <c r="M32">
        <v>0</v>
      </c>
      <c r="N32">
        <v>0</v>
      </c>
      <c r="O32">
        <v>6</v>
      </c>
      <c r="P32">
        <v>6</v>
      </c>
      <c r="Q32">
        <v>0</v>
      </c>
      <c r="R32">
        <v>6</v>
      </c>
      <c r="S32" t="s">
        <v>33</v>
      </c>
      <c r="T32" s="16"/>
      <c r="U32" s="18"/>
      <c r="V32" s="18"/>
      <c r="W32" s="18">
        <v>3</v>
      </c>
      <c r="X32" s="18">
        <v>3</v>
      </c>
      <c r="Y32" s="18"/>
      <c r="AK32" s="22">
        <f t="shared" si="0"/>
        <v>6</v>
      </c>
      <c r="AL32" s="22">
        <f t="shared" si="1"/>
        <v>6</v>
      </c>
      <c r="AM32" s="29" t="s">
        <v>3577</v>
      </c>
    </row>
    <row r="33" spans="1:39" x14ac:dyDescent="0.25">
      <c r="A33" t="s">
        <v>1197</v>
      </c>
      <c r="B33" t="s">
        <v>1394</v>
      </c>
      <c r="C33" t="s">
        <v>1395</v>
      </c>
      <c r="D33" t="s">
        <v>1396</v>
      </c>
      <c r="E33" t="s">
        <v>85</v>
      </c>
      <c r="F33" t="s">
        <v>38</v>
      </c>
      <c r="G33" t="s">
        <v>32</v>
      </c>
      <c r="H33">
        <v>5</v>
      </c>
      <c r="I33">
        <v>0</v>
      </c>
      <c r="J33">
        <v>5</v>
      </c>
      <c r="K33">
        <v>0</v>
      </c>
      <c r="L33">
        <v>0</v>
      </c>
      <c r="M33">
        <v>0</v>
      </c>
      <c r="N33">
        <v>0</v>
      </c>
      <c r="O33">
        <v>5</v>
      </c>
      <c r="P33">
        <v>5</v>
      </c>
      <c r="Q33">
        <v>0</v>
      </c>
      <c r="R33">
        <v>5</v>
      </c>
      <c r="S33" t="s">
        <v>33</v>
      </c>
      <c r="T33" s="16"/>
      <c r="U33" s="18"/>
      <c r="V33" s="18">
        <v>5</v>
      </c>
      <c r="W33" s="18"/>
      <c r="X33" s="18"/>
      <c r="Y33" s="18"/>
      <c r="AK33" s="22">
        <f t="shared" si="0"/>
        <v>5</v>
      </c>
      <c r="AL33" s="22">
        <f t="shared" si="1"/>
        <v>5</v>
      </c>
      <c r="AM33" s="29" t="s">
        <v>3577</v>
      </c>
    </row>
    <row r="34" spans="1:39" ht="30" x14ac:dyDescent="0.25">
      <c r="A34" t="s">
        <v>1197</v>
      </c>
      <c r="B34" t="s">
        <v>1409</v>
      </c>
      <c r="C34" t="s">
        <v>3575</v>
      </c>
      <c r="D34" t="s">
        <v>1081</v>
      </c>
      <c r="E34" t="s">
        <v>31</v>
      </c>
      <c r="F34" t="s">
        <v>38</v>
      </c>
      <c r="G34" t="s">
        <v>32</v>
      </c>
      <c r="H34">
        <v>8</v>
      </c>
      <c r="I34">
        <v>0</v>
      </c>
      <c r="J34">
        <v>8</v>
      </c>
      <c r="K34">
        <v>0</v>
      </c>
      <c r="L34">
        <v>0</v>
      </c>
      <c r="M34">
        <v>0</v>
      </c>
      <c r="N34">
        <v>0</v>
      </c>
      <c r="O34">
        <v>8</v>
      </c>
      <c r="P34">
        <v>8</v>
      </c>
      <c r="Q34">
        <v>0</v>
      </c>
      <c r="R34">
        <v>8</v>
      </c>
      <c r="S34" t="s">
        <v>33</v>
      </c>
      <c r="T34" s="16"/>
      <c r="U34" s="18"/>
      <c r="V34" s="18"/>
      <c r="W34" s="18"/>
      <c r="X34" s="18"/>
      <c r="Y34" s="18"/>
      <c r="AC34">
        <v>4</v>
      </c>
      <c r="AD34">
        <v>4</v>
      </c>
      <c r="AK34" s="22">
        <f t="shared" si="0"/>
        <v>0</v>
      </c>
      <c r="AL34" s="22">
        <f t="shared" si="1"/>
        <v>8</v>
      </c>
      <c r="AM34" s="30" t="s">
        <v>3576</v>
      </c>
    </row>
    <row r="35" spans="1:39" x14ac:dyDescent="0.25">
      <c r="A35" t="s">
        <v>1197</v>
      </c>
      <c r="B35" t="s">
        <v>1450</v>
      </c>
      <c r="C35" t="s">
        <v>1451</v>
      </c>
      <c r="D35" t="s">
        <v>1452</v>
      </c>
      <c r="E35" t="s">
        <v>85</v>
      </c>
      <c r="F35" t="s">
        <v>38</v>
      </c>
      <c r="G35" t="s">
        <v>32</v>
      </c>
      <c r="H35">
        <v>6</v>
      </c>
      <c r="I35">
        <v>0</v>
      </c>
      <c r="J35">
        <v>6</v>
      </c>
      <c r="K35">
        <v>0</v>
      </c>
      <c r="L35">
        <v>0</v>
      </c>
      <c r="M35">
        <v>0</v>
      </c>
      <c r="N35">
        <v>0</v>
      </c>
      <c r="O35">
        <v>6</v>
      </c>
      <c r="P35">
        <v>6</v>
      </c>
      <c r="Q35">
        <v>0</v>
      </c>
      <c r="R35">
        <v>6</v>
      </c>
      <c r="S35" t="s">
        <v>33</v>
      </c>
      <c r="T35" s="16"/>
      <c r="U35" s="18"/>
      <c r="V35" s="18">
        <v>6</v>
      </c>
      <c r="W35" s="18"/>
      <c r="X35" s="18"/>
      <c r="Y35" s="18"/>
      <c r="AK35" s="22">
        <f t="shared" si="0"/>
        <v>6</v>
      </c>
      <c r="AL35" s="22">
        <f t="shared" si="1"/>
        <v>6</v>
      </c>
      <c r="AM35" s="29" t="s">
        <v>3577</v>
      </c>
    </row>
    <row r="36" spans="1:39" x14ac:dyDescent="0.25">
      <c r="A36" t="s">
        <v>1197</v>
      </c>
      <c r="B36" t="s">
        <v>1453</v>
      </c>
      <c r="C36" t="s">
        <v>1454</v>
      </c>
      <c r="D36" t="s">
        <v>1455</v>
      </c>
      <c r="E36" t="s">
        <v>85</v>
      </c>
      <c r="F36" t="s">
        <v>38</v>
      </c>
      <c r="G36" t="s">
        <v>32</v>
      </c>
      <c r="H36">
        <v>6</v>
      </c>
      <c r="I36">
        <v>0</v>
      </c>
      <c r="J36">
        <v>6</v>
      </c>
      <c r="K36">
        <v>6</v>
      </c>
      <c r="L36">
        <v>6</v>
      </c>
      <c r="M36">
        <v>6</v>
      </c>
      <c r="N36">
        <v>6</v>
      </c>
      <c r="O36">
        <v>0</v>
      </c>
      <c r="P36">
        <v>0</v>
      </c>
      <c r="Q36">
        <v>0</v>
      </c>
      <c r="R36">
        <v>0</v>
      </c>
      <c r="S36" t="s">
        <v>103</v>
      </c>
      <c r="T36" s="16">
        <v>6</v>
      </c>
      <c r="U36" s="18"/>
      <c r="V36" s="18"/>
      <c r="W36" s="18"/>
      <c r="X36" s="18"/>
      <c r="Y36" s="18"/>
      <c r="AK36" s="22">
        <f t="shared" si="0"/>
        <v>0</v>
      </c>
      <c r="AL36" s="22">
        <f t="shared" si="1"/>
        <v>0</v>
      </c>
      <c r="AM36" s="29" t="s">
        <v>3520</v>
      </c>
    </row>
    <row r="37" spans="1:39" x14ac:dyDescent="0.25">
      <c r="A37" t="s">
        <v>1197</v>
      </c>
      <c r="B37" t="s">
        <v>1459</v>
      </c>
      <c r="C37" t="s">
        <v>1460</v>
      </c>
      <c r="D37" t="s">
        <v>1461</v>
      </c>
      <c r="E37" t="s">
        <v>31</v>
      </c>
      <c r="F37" t="s">
        <v>38</v>
      </c>
      <c r="G37" t="s">
        <v>32</v>
      </c>
      <c r="H37">
        <v>5</v>
      </c>
      <c r="I37">
        <v>0</v>
      </c>
      <c r="J37">
        <v>5</v>
      </c>
      <c r="K37">
        <v>0</v>
      </c>
      <c r="L37">
        <v>0</v>
      </c>
      <c r="M37">
        <v>0</v>
      </c>
      <c r="N37">
        <v>0</v>
      </c>
      <c r="O37">
        <v>5</v>
      </c>
      <c r="P37">
        <v>5</v>
      </c>
      <c r="Q37">
        <v>0</v>
      </c>
      <c r="R37">
        <v>5</v>
      </c>
      <c r="S37" t="s">
        <v>33</v>
      </c>
      <c r="T37" s="16"/>
      <c r="U37" s="18"/>
      <c r="V37" s="18">
        <v>5</v>
      </c>
      <c r="W37" s="18"/>
      <c r="X37" s="18"/>
      <c r="Y37" s="18"/>
      <c r="AK37" s="22">
        <f t="shared" si="0"/>
        <v>5</v>
      </c>
      <c r="AL37" s="22">
        <f t="shared" si="1"/>
        <v>5</v>
      </c>
      <c r="AM37" s="29" t="s">
        <v>3577</v>
      </c>
    </row>
    <row r="38" spans="1:39" x14ac:dyDescent="0.25">
      <c r="A38" t="s">
        <v>1197</v>
      </c>
      <c r="B38" t="s">
        <v>1471</v>
      </c>
      <c r="C38" t="s">
        <v>1472</v>
      </c>
      <c r="D38" t="s">
        <v>1473</v>
      </c>
      <c r="E38" t="s">
        <v>85</v>
      </c>
      <c r="F38" t="s">
        <v>38</v>
      </c>
      <c r="G38" t="s">
        <v>32</v>
      </c>
      <c r="H38">
        <v>5</v>
      </c>
      <c r="I38">
        <v>0</v>
      </c>
      <c r="J38">
        <v>5</v>
      </c>
      <c r="K38">
        <v>0</v>
      </c>
      <c r="L38">
        <v>0</v>
      </c>
      <c r="M38">
        <v>0</v>
      </c>
      <c r="N38">
        <v>0</v>
      </c>
      <c r="O38">
        <v>5</v>
      </c>
      <c r="P38">
        <v>5</v>
      </c>
      <c r="Q38">
        <v>0</v>
      </c>
      <c r="R38">
        <v>5</v>
      </c>
      <c r="S38" t="s">
        <v>33</v>
      </c>
      <c r="T38" s="16"/>
      <c r="U38" s="18"/>
      <c r="V38" s="18">
        <v>5</v>
      </c>
      <c r="W38" s="18"/>
      <c r="X38" s="18"/>
      <c r="Y38" s="18"/>
      <c r="AK38" s="22">
        <f t="shared" si="0"/>
        <v>5</v>
      </c>
      <c r="AL38" s="22">
        <f t="shared" si="1"/>
        <v>5</v>
      </c>
      <c r="AM38" s="29" t="s">
        <v>3577</v>
      </c>
    </row>
    <row r="39" spans="1:39" x14ac:dyDescent="0.25">
      <c r="A39" t="s">
        <v>1197</v>
      </c>
      <c r="B39" t="s">
        <v>3578</v>
      </c>
      <c r="C39" t="s">
        <v>1475</v>
      </c>
      <c r="D39" t="s">
        <v>3579</v>
      </c>
      <c r="E39" t="s">
        <v>85</v>
      </c>
      <c r="F39" t="s">
        <v>38</v>
      </c>
      <c r="G39" t="s">
        <v>32</v>
      </c>
      <c r="H39">
        <v>7</v>
      </c>
      <c r="I39">
        <v>0</v>
      </c>
      <c r="J39">
        <v>7</v>
      </c>
      <c r="K39">
        <v>0</v>
      </c>
      <c r="L39">
        <v>0</v>
      </c>
      <c r="M39">
        <v>0</v>
      </c>
      <c r="N39">
        <v>0</v>
      </c>
      <c r="O39">
        <v>7</v>
      </c>
      <c r="P39">
        <v>7</v>
      </c>
      <c r="Q39">
        <v>0</v>
      </c>
      <c r="R39">
        <v>7</v>
      </c>
      <c r="S39" t="s">
        <v>33</v>
      </c>
      <c r="T39" s="16"/>
      <c r="U39" s="18"/>
      <c r="V39" s="18"/>
      <c r="W39" s="18">
        <v>3</v>
      </c>
      <c r="X39" s="18">
        <v>4</v>
      </c>
      <c r="Y39" s="18"/>
      <c r="AK39" s="22">
        <f t="shared" si="0"/>
        <v>7</v>
      </c>
      <c r="AL39" s="22">
        <f t="shared" si="1"/>
        <v>7</v>
      </c>
      <c r="AM39" s="29" t="s">
        <v>3577</v>
      </c>
    </row>
    <row r="40" spans="1:39" x14ac:dyDescent="0.25">
      <c r="A40" t="s">
        <v>1197</v>
      </c>
      <c r="B40" t="s">
        <v>1477</v>
      </c>
      <c r="C40" t="s">
        <v>1478</v>
      </c>
      <c r="D40" t="s">
        <v>1479</v>
      </c>
      <c r="E40" t="s">
        <v>46</v>
      </c>
      <c r="F40" t="s">
        <v>32</v>
      </c>
      <c r="G40" t="s">
        <v>32</v>
      </c>
      <c r="H40">
        <v>7</v>
      </c>
      <c r="I40">
        <v>0</v>
      </c>
      <c r="J40">
        <v>7</v>
      </c>
      <c r="K40">
        <v>0</v>
      </c>
      <c r="L40">
        <v>0</v>
      </c>
      <c r="M40">
        <v>0</v>
      </c>
      <c r="N40">
        <v>0</v>
      </c>
      <c r="O40">
        <v>7</v>
      </c>
      <c r="P40">
        <v>7</v>
      </c>
      <c r="Q40">
        <v>0</v>
      </c>
      <c r="R40">
        <v>7</v>
      </c>
      <c r="S40" t="s">
        <v>33</v>
      </c>
      <c r="T40" s="16"/>
      <c r="U40" s="18"/>
      <c r="V40" s="18"/>
      <c r="W40" s="18">
        <v>3</v>
      </c>
      <c r="X40" s="18">
        <v>4</v>
      </c>
      <c r="Y40" s="18"/>
      <c r="AK40" s="22">
        <f t="shared" si="0"/>
        <v>7</v>
      </c>
      <c r="AL40" s="22">
        <f t="shared" si="1"/>
        <v>7</v>
      </c>
      <c r="AM40" s="29" t="s">
        <v>3580</v>
      </c>
    </row>
    <row r="41" spans="1:39" x14ac:dyDescent="0.25">
      <c r="A41" t="s">
        <v>1197</v>
      </c>
      <c r="B41" t="s">
        <v>1486</v>
      </c>
      <c r="C41" t="s">
        <v>1487</v>
      </c>
      <c r="D41" t="s">
        <v>1488</v>
      </c>
      <c r="E41" t="s">
        <v>85</v>
      </c>
      <c r="F41" t="s">
        <v>38</v>
      </c>
      <c r="G41" t="s">
        <v>32</v>
      </c>
      <c r="H41">
        <v>6</v>
      </c>
      <c r="I41">
        <v>0</v>
      </c>
      <c r="J41">
        <v>6</v>
      </c>
      <c r="K41">
        <v>0</v>
      </c>
      <c r="L41">
        <v>0</v>
      </c>
      <c r="M41">
        <v>0</v>
      </c>
      <c r="N41">
        <v>0</v>
      </c>
      <c r="O41">
        <v>6</v>
      </c>
      <c r="P41">
        <v>6</v>
      </c>
      <c r="Q41">
        <v>0</v>
      </c>
      <c r="R41">
        <v>6</v>
      </c>
      <c r="S41" t="s">
        <v>33</v>
      </c>
      <c r="T41" s="16"/>
      <c r="U41" s="18">
        <v>3</v>
      </c>
      <c r="V41" s="18">
        <v>3</v>
      </c>
      <c r="W41" s="18"/>
      <c r="X41" s="18"/>
      <c r="Y41" s="18"/>
      <c r="AK41" s="22">
        <f t="shared" si="0"/>
        <v>6</v>
      </c>
      <c r="AL41" s="22">
        <f t="shared" si="1"/>
        <v>6</v>
      </c>
      <c r="AM41" s="29" t="s">
        <v>3577</v>
      </c>
    </row>
    <row r="42" spans="1:39" x14ac:dyDescent="0.25">
      <c r="A42" t="s">
        <v>1197</v>
      </c>
      <c r="B42" t="s">
        <v>1489</v>
      </c>
      <c r="C42" t="s">
        <v>1490</v>
      </c>
      <c r="D42" t="s">
        <v>1491</v>
      </c>
      <c r="E42" t="s">
        <v>46</v>
      </c>
      <c r="F42" t="s">
        <v>38</v>
      </c>
      <c r="G42" t="s">
        <v>32</v>
      </c>
      <c r="H42">
        <v>7</v>
      </c>
      <c r="I42">
        <v>1</v>
      </c>
      <c r="J42">
        <v>6</v>
      </c>
      <c r="K42">
        <v>0</v>
      </c>
      <c r="L42">
        <v>0</v>
      </c>
      <c r="M42">
        <v>0</v>
      </c>
      <c r="N42">
        <v>0</v>
      </c>
      <c r="O42">
        <v>7</v>
      </c>
      <c r="P42">
        <v>6</v>
      </c>
      <c r="Q42">
        <v>0</v>
      </c>
      <c r="R42">
        <v>7</v>
      </c>
      <c r="S42" t="s">
        <v>33</v>
      </c>
      <c r="T42" s="16"/>
      <c r="U42" s="18">
        <v>6</v>
      </c>
      <c r="V42" s="18"/>
      <c r="W42" s="18"/>
      <c r="X42" s="18"/>
      <c r="Y42" s="18"/>
      <c r="AK42" s="22">
        <f t="shared" si="0"/>
        <v>6</v>
      </c>
      <c r="AL42" s="22">
        <f t="shared" si="1"/>
        <v>6</v>
      </c>
      <c r="AM42" s="29" t="s">
        <v>3577</v>
      </c>
    </row>
    <row r="43" spans="1:39" ht="30" x14ac:dyDescent="0.25">
      <c r="A43" t="s">
        <v>1498</v>
      </c>
      <c r="B43" t="s">
        <v>1508</v>
      </c>
      <c r="C43" t="s">
        <v>1509</v>
      </c>
      <c r="D43" t="s">
        <v>1510</v>
      </c>
      <c r="E43" t="s">
        <v>31</v>
      </c>
      <c r="F43" t="s">
        <v>32</v>
      </c>
      <c r="G43" t="s">
        <v>32</v>
      </c>
      <c r="H43">
        <v>7</v>
      </c>
      <c r="I43">
        <v>0</v>
      </c>
      <c r="J43">
        <v>7</v>
      </c>
      <c r="K43">
        <v>0</v>
      </c>
      <c r="L43">
        <v>0</v>
      </c>
      <c r="M43">
        <v>0</v>
      </c>
      <c r="N43">
        <v>0</v>
      </c>
      <c r="O43">
        <v>7</v>
      </c>
      <c r="P43">
        <v>7</v>
      </c>
      <c r="Q43">
        <v>0</v>
      </c>
      <c r="R43">
        <v>7</v>
      </c>
      <c r="S43" t="s">
        <v>33</v>
      </c>
      <c r="T43" s="16"/>
      <c r="U43" s="18"/>
      <c r="V43" s="18"/>
      <c r="W43" s="18"/>
      <c r="X43" s="18">
        <v>3</v>
      </c>
      <c r="Y43" s="18">
        <v>4</v>
      </c>
      <c r="AK43" s="22">
        <f t="shared" si="0"/>
        <v>7</v>
      </c>
      <c r="AL43" s="22">
        <f t="shared" si="1"/>
        <v>7</v>
      </c>
      <c r="AM43" s="30" t="s">
        <v>3606</v>
      </c>
    </row>
    <row r="44" spans="1:39" ht="30" x14ac:dyDescent="0.25">
      <c r="A44" t="s">
        <v>1530</v>
      </c>
      <c r="B44" t="s">
        <v>1604</v>
      </c>
      <c r="C44" t="s">
        <v>1605</v>
      </c>
      <c r="D44" t="s">
        <v>1606</v>
      </c>
      <c r="E44" t="s">
        <v>31</v>
      </c>
      <c r="F44" t="s">
        <v>32</v>
      </c>
      <c r="G44" t="s">
        <v>32</v>
      </c>
      <c r="H44">
        <v>8</v>
      </c>
      <c r="I44">
        <v>0</v>
      </c>
      <c r="J44">
        <v>8</v>
      </c>
      <c r="K44">
        <v>4</v>
      </c>
      <c r="L44">
        <v>4</v>
      </c>
      <c r="M44">
        <v>4</v>
      </c>
      <c r="N44">
        <v>4</v>
      </c>
      <c r="O44">
        <v>4</v>
      </c>
      <c r="P44">
        <v>4</v>
      </c>
      <c r="Q44">
        <v>2</v>
      </c>
      <c r="R44">
        <v>2</v>
      </c>
      <c r="S44" t="s">
        <v>39</v>
      </c>
      <c r="T44" s="16">
        <v>4</v>
      </c>
      <c r="U44" s="18">
        <v>2</v>
      </c>
      <c r="V44" s="18"/>
      <c r="W44" s="18"/>
      <c r="X44" s="18"/>
      <c r="Y44" s="18"/>
      <c r="AK44" s="22">
        <f t="shared" si="0"/>
        <v>2</v>
      </c>
      <c r="AL44" s="22">
        <f t="shared" si="1"/>
        <v>2</v>
      </c>
      <c r="AM44" s="30" t="s">
        <v>3607</v>
      </c>
    </row>
    <row r="45" spans="1:39" ht="30" x14ac:dyDescent="0.25">
      <c r="A45" t="s">
        <v>1530</v>
      </c>
      <c r="B45" t="s">
        <v>1626</v>
      </c>
      <c r="C45" t="s">
        <v>1627</v>
      </c>
      <c r="D45" t="s">
        <v>1628</v>
      </c>
      <c r="E45" t="s">
        <v>31</v>
      </c>
      <c r="F45" t="s">
        <v>32</v>
      </c>
      <c r="G45" t="s">
        <v>32</v>
      </c>
      <c r="H45">
        <v>6</v>
      </c>
      <c r="I45">
        <v>0</v>
      </c>
      <c r="J45">
        <v>6</v>
      </c>
      <c r="K45">
        <v>0</v>
      </c>
      <c r="L45">
        <v>0</v>
      </c>
      <c r="M45">
        <v>0</v>
      </c>
      <c r="N45">
        <v>0</v>
      </c>
      <c r="O45">
        <v>6</v>
      </c>
      <c r="P45">
        <v>6</v>
      </c>
      <c r="Q45">
        <v>0</v>
      </c>
      <c r="R45">
        <v>6</v>
      </c>
      <c r="S45" t="s">
        <v>33</v>
      </c>
      <c r="T45" s="16"/>
      <c r="U45" s="18">
        <v>3</v>
      </c>
      <c r="V45" s="18">
        <v>3</v>
      </c>
      <c r="W45" s="18"/>
      <c r="X45" s="18"/>
      <c r="Y45" s="18"/>
      <c r="AK45" s="22">
        <f t="shared" si="0"/>
        <v>6</v>
      </c>
      <c r="AL45" s="22">
        <f t="shared" si="1"/>
        <v>6</v>
      </c>
      <c r="AM45" s="30" t="s">
        <v>3601</v>
      </c>
    </row>
    <row r="46" spans="1:39" x14ac:dyDescent="0.25">
      <c r="A46" t="s">
        <v>1653</v>
      </c>
      <c r="B46" t="s">
        <v>1713</v>
      </c>
      <c r="C46" t="s">
        <v>1714</v>
      </c>
      <c r="D46" t="s">
        <v>1715</v>
      </c>
      <c r="E46" t="s">
        <v>31</v>
      </c>
      <c r="F46" t="s">
        <v>32</v>
      </c>
      <c r="G46" t="s">
        <v>32</v>
      </c>
      <c r="H46">
        <v>6</v>
      </c>
      <c r="I46">
        <v>0</v>
      </c>
      <c r="J46">
        <v>6</v>
      </c>
      <c r="K46">
        <v>0</v>
      </c>
      <c r="L46">
        <v>0</v>
      </c>
      <c r="M46">
        <v>0</v>
      </c>
      <c r="N46">
        <v>0</v>
      </c>
      <c r="O46">
        <v>6</v>
      </c>
      <c r="P46">
        <v>6</v>
      </c>
      <c r="Q46">
        <v>2</v>
      </c>
      <c r="R46">
        <v>4</v>
      </c>
      <c r="S46" t="s">
        <v>39</v>
      </c>
      <c r="T46" s="16"/>
      <c r="U46" s="18">
        <v>6</v>
      </c>
      <c r="V46" s="18"/>
      <c r="W46" s="18"/>
      <c r="X46" s="18"/>
      <c r="Y46" s="18"/>
      <c r="AK46" s="22">
        <f t="shared" si="0"/>
        <v>6</v>
      </c>
      <c r="AL46" s="22">
        <f t="shared" si="1"/>
        <v>6</v>
      </c>
      <c r="AM46" s="30" t="s">
        <v>3581</v>
      </c>
    </row>
    <row r="47" spans="1:39" ht="75" x14ac:dyDescent="0.25">
      <c r="A47" t="s">
        <v>1735</v>
      </c>
      <c r="B47" t="s">
        <v>1742</v>
      </c>
      <c r="C47" t="s">
        <v>1743</v>
      </c>
      <c r="D47" t="s">
        <v>1744</v>
      </c>
      <c r="E47" t="s">
        <v>31</v>
      </c>
      <c r="F47" t="s">
        <v>38</v>
      </c>
      <c r="G47" t="s">
        <v>32</v>
      </c>
      <c r="H47">
        <v>8</v>
      </c>
      <c r="I47">
        <v>0</v>
      </c>
      <c r="J47">
        <v>8</v>
      </c>
      <c r="K47">
        <v>4</v>
      </c>
      <c r="L47">
        <v>4</v>
      </c>
      <c r="M47">
        <v>0</v>
      </c>
      <c r="N47">
        <v>0</v>
      </c>
      <c r="O47">
        <v>4</v>
      </c>
      <c r="P47">
        <v>4</v>
      </c>
      <c r="Q47">
        <v>4</v>
      </c>
      <c r="R47">
        <v>0</v>
      </c>
      <c r="S47" t="s">
        <v>39</v>
      </c>
      <c r="T47" s="16"/>
      <c r="U47" s="18"/>
      <c r="V47" s="18"/>
      <c r="W47" s="18"/>
      <c r="X47" s="18"/>
      <c r="Y47" s="18"/>
      <c r="AK47" s="22">
        <f t="shared" si="0"/>
        <v>0</v>
      </c>
      <c r="AL47" s="22">
        <f t="shared" si="1"/>
        <v>0</v>
      </c>
      <c r="AM47" s="31" t="s">
        <v>3582</v>
      </c>
    </row>
    <row r="48" spans="1:39" x14ac:dyDescent="0.25">
      <c r="A48" t="s">
        <v>1804</v>
      </c>
      <c r="B48" t="s">
        <v>1813</v>
      </c>
      <c r="C48" t="s">
        <v>1814</v>
      </c>
      <c r="D48" t="s">
        <v>1815</v>
      </c>
      <c r="E48" t="s">
        <v>31</v>
      </c>
      <c r="F48" t="s">
        <v>32</v>
      </c>
      <c r="G48" t="s">
        <v>32</v>
      </c>
      <c r="H48">
        <v>5</v>
      </c>
      <c r="I48">
        <v>0</v>
      </c>
      <c r="J48">
        <v>5</v>
      </c>
      <c r="K48">
        <v>0</v>
      </c>
      <c r="L48">
        <v>0</v>
      </c>
      <c r="M48">
        <v>0</v>
      </c>
      <c r="N48">
        <v>0</v>
      </c>
      <c r="O48">
        <v>5</v>
      </c>
      <c r="P48">
        <v>5</v>
      </c>
      <c r="Q48">
        <v>5</v>
      </c>
      <c r="R48">
        <v>0</v>
      </c>
      <c r="S48" t="s">
        <v>39</v>
      </c>
      <c r="T48" s="16"/>
      <c r="U48" s="18"/>
      <c r="V48" s="18">
        <v>5</v>
      </c>
      <c r="W48" s="18"/>
      <c r="X48" s="18"/>
      <c r="Y48" s="18"/>
      <c r="AK48" s="22">
        <f t="shared" si="0"/>
        <v>5</v>
      </c>
      <c r="AL48" s="22">
        <f t="shared" si="1"/>
        <v>5</v>
      </c>
      <c r="AM48" s="30" t="s">
        <v>3583</v>
      </c>
    </row>
    <row r="49" spans="1:39" ht="30" x14ac:dyDescent="0.25">
      <c r="A49" t="s">
        <v>1804</v>
      </c>
      <c r="B49" t="s">
        <v>1825</v>
      </c>
      <c r="C49" t="s">
        <v>1826</v>
      </c>
      <c r="D49" t="s">
        <v>1827</v>
      </c>
      <c r="E49" t="s">
        <v>31</v>
      </c>
      <c r="F49" t="s">
        <v>32</v>
      </c>
      <c r="G49" t="s">
        <v>32</v>
      </c>
      <c r="H49">
        <v>6</v>
      </c>
      <c r="I49">
        <v>0</v>
      </c>
      <c r="J49">
        <v>6</v>
      </c>
      <c r="K49">
        <v>0</v>
      </c>
      <c r="L49">
        <v>0</v>
      </c>
      <c r="M49">
        <v>0</v>
      </c>
      <c r="N49">
        <v>0</v>
      </c>
      <c r="O49">
        <v>6</v>
      </c>
      <c r="P49">
        <v>6</v>
      </c>
      <c r="Q49">
        <v>0</v>
      </c>
      <c r="R49">
        <v>6</v>
      </c>
      <c r="S49" t="s">
        <v>33</v>
      </c>
      <c r="T49" s="16"/>
      <c r="U49" s="18"/>
      <c r="V49" s="18">
        <v>6</v>
      </c>
      <c r="W49" s="18"/>
      <c r="X49" s="18"/>
      <c r="Y49" s="18"/>
      <c r="AK49" s="22">
        <f t="shared" si="0"/>
        <v>6</v>
      </c>
      <c r="AL49" s="22">
        <f t="shared" si="1"/>
        <v>6</v>
      </c>
      <c r="AM49" s="30" t="s">
        <v>3584</v>
      </c>
    </row>
    <row r="50" spans="1:39" x14ac:dyDescent="0.25">
      <c r="A50" t="s">
        <v>1863</v>
      </c>
      <c r="B50" t="s">
        <v>1944</v>
      </c>
      <c r="C50" t="s">
        <v>1945</v>
      </c>
      <c r="D50" t="s">
        <v>1946</v>
      </c>
      <c r="E50" t="s">
        <v>85</v>
      </c>
      <c r="F50" t="s">
        <v>38</v>
      </c>
      <c r="G50" t="s">
        <v>32</v>
      </c>
      <c r="H50">
        <v>5</v>
      </c>
      <c r="I50">
        <v>0</v>
      </c>
      <c r="J50">
        <v>5</v>
      </c>
      <c r="K50">
        <v>0</v>
      </c>
      <c r="L50">
        <v>0</v>
      </c>
      <c r="M50">
        <v>0</v>
      </c>
      <c r="N50">
        <v>0</v>
      </c>
      <c r="O50">
        <v>5</v>
      </c>
      <c r="P50">
        <v>5</v>
      </c>
      <c r="Q50">
        <v>0</v>
      </c>
      <c r="R50">
        <v>5</v>
      </c>
      <c r="S50" t="s">
        <v>33</v>
      </c>
      <c r="T50" s="16"/>
      <c r="U50" s="18"/>
      <c r="V50" s="18">
        <v>2</v>
      </c>
      <c r="W50" s="18">
        <v>3</v>
      </c>
      <c r="X50" s="18"/>
      <c r="Y50" s="18"/>
      <c r="AK50" s="22">
        <f t="shared" si="0"/>
        <v>5</v>
      </c>
      <c r="AL50" s="22">
        <f t="shared" si="1"/>
        <v>5</v>
      </c>
      <c r="AM50" s="30" t="s">
        <v>3608</v>
      </c>
    </row>
    <row r="51" spans="1:39" x14ac:dyDescent="0.25">
      <c r="A51" t="s">
        <v>2041</v>
      </c>
      <c r="B51" t="s">
        <v>2060</v>
      </c>
      <c r="C51" t="s">
        <v>2047</v>
      </c>
      <c r="D51" t="s">
        <v>2061</v>
      </c>
      <c r="E51" t="s">
        <v>31</v>
      </c>
      <c r="F51" t="s">
        <v>38</v>
      </c>
      <c r="G51" t="s">
        <v>32</v>
      </c>
      <c r="H51">
        <v>7</v>
      </c>
      <c r="I51">
        <v>0</v>
      </c>
      <c r="J51">
        <v>7</v>
      </c>
      <c r="K51">
        <v>0</v>
      </c>
      <c r="L51">
        <v>0</v>
      </c>
      <c r="M51">
        <v>0</v>
      </c>
      <c r="N51">
        <v>0</v>
      </c>
      <c r="O51">
        <v>7</v>
      </c>
      <c r="P51">
        <v>7</v>
      </c>
      <c r="Q51">
        <v>0</v>
      </c>
      <c r="R51">
        <v>7</v>
      </c>
      <c r="S51" t="s">
        <v>33</v>
      </c>
      <c r="T51" s="16"/>
      <c r="U51" s="18"/>
      <c r="V51" s="18"/>
      <c r="W51" s="18"/>
      <c r="X51" s="18">
        <v>3</v>
      </c>
      <c r="Y51" s="18">
        <v>4</v>
      </c>
      <c r="AK51" s="22">
        <f t="shared" si="0"/>
        <v>7</v>
      </c>
      <c r="AL51" s="22">
        <f t="shared" si="1"/>
        <v>7</v>
      </c>
      <c r="AM51" s="30" t="s">
        <v>3585</v>
      </c>
    </row>
    <row r="52" spans="1:39" x14ac:dyDescent="0.25">
      <c r="A52" t="s">
        <v>2088</v>
      </c>
      <c r="B52" t="s">
        <v>2089</v>
      </c>
      <c r="C52" t="s">
        <v>2090</v>
      </c>
      <c r="D52" t="s">
        <v>2091</v>
      </c>
      <c r="E52" t="s">
        <v>85</v>
      </c>
      <c r="F52" t="s">
        <v>38</v>
      </c>
      <c r="G52" t="s">
        <v>32</v>
      </c>
      <c r="H52">
        <v>5</v>
      </c>
      <c r="I52">
        <v>0</v>
      </c>
      <c r="J52">
        <v>5</v>
      </c>
      <c r="K52">
        <v>0</v>
      </c>
      <c r="L52">
        <v>0</v>
      </c>
      <c r="M52">
        <v>0</v>
      </c>
      <c r="N52">
        <v>0</v>
      </c>
      <c r="O52">
        <v>5</v>
      </c>
      <c r="P52">
        <v>5</v>
      </c>
      <c r="Q52">
        <v>1</v>
      </c>
      <c r="R52">
        <v>4</v>
      </c>
      <c r="S52" t="s">
        <v>39</v>
      </c>
      <c r="T52" s="16"/>
      <c r="U52" s="18">
        <v>1</v>
      </c>
      <c r="V52" s="18">
        <v>1</v>
      </c>
      <c r="W52" s="18">
        <v>1</v>
      </c>
      <c r="X52" s="18">
        <v>1</v>
      </c>
      <c r="Y52" s="18">
        <v>1</v>
      </c>
      <c r="AK52" s="22">
        <f t="shared" si="0"/>
        <v>5</v>
      </c>
      <c r="AL52" s="22">
        <f t="shared" si="1"/>
        <v>5</v>
      </c>
      <c r="AM52" s="30" t="s">
        <v>3586</v>
      </c>
    </row>
    <row r="53" spans="1:39" x14ac:dyDescent="0.25">
      <c r="A53" t="s">
        <v>2095</v>
      </c>
      <c r="B53" t="s">
        <v>2115</v>
      </c>
      <c r="C53" t="s">
        <v>2116</v>
      </c>
      <c r="D53" t="s">
        <v>2117</v>
      </c>
      <c r="E53" t="s">
        <v>31</v>
      </c>
      <c r="F53" t="s">
        <v>38</v>
      </c>
      <c r="G53" t="s">
        <v>32</v>
      </c>
      <c r="H53">
        <v>8</v>
      </c>
      <c r="I53">
        <v>0</v>
      </c>
      <c r="J53">
        <v>8</v>
      </c>
      <c r="K53">
        <v>0</v>
      </c>
      <c r="L53">
        <v>0</v>
      </c>
      <c r="M53">
        <v>0</v>
      </c>
      <c r="N53">
        <v>0</v>
      </c>
      <c r="O53">
        <v>8</v>
      </c>
      <c r="P53">
        <v>8</v>
      </c>
      <c r="Q53">
        <v>1</v>
      </c>
      <c r="R53">
        <v>7</v>
      </c>
      <c r="S53" t="s">
        <v>39</v>
      </c>
      <c r="T53" s="16"/>
      <c r="U53" s="18">
        <v>4</v>
      </c>
      <c r="V53" s="18">
        <v>4</v>
      </c>
      <c r="W53" s="18"/>
      <c r="X53" s="18"/>
      <c r="Y53" s="18"/>
      <c r="AK53" s="22">
        <f t="shared" si="0"/>
        <v>8</v>
      </c>
      <c r="AL53" s="22">
        <f t="shared" si="1"/>
        <v>8</v>
      </c>
      <c r="AM53" s="30" t="s">
        <v>3609</v>
      </c>
    </row>
    <row r="54" spans="1:39" ht="30" x14ac:dyDescent="0.25">
      <c r="A54" t="s">
        <v>2095</v>
      </c>
      <c r="B54" t="s">
        <v>2126</v>
      </c>
      <c r="C54" t="s">
        <v>2127</v>
      </c>
      <c r="D54" t="s">
        <v>2128</v>
      </c>
      <c r="E54" t="s">
        <v>31</v>
      </c>
      <c r="F54" t="s">
        <v>32</v>
      </c>
      <c r="G54" t="s">
        <v>32</v>
      </c>
      <c r="H54">
        <v>5</v>
      </c>
      <c r="I54">
        <v>0</v>
      </c>
      <c r="J54">
        <v>5</v>
      </c>
      <c r="K54">
        <v>0</v>
      </c>
      <c r="L54">
        <v>0</v>
      </c>
      <c r="M54">
        <v>0</v>
      </c>
      <c r="N54">
        <v>0</v>
      </c>
      <c r="O54">
        <v>5</v>
      </c>
      <c r="P54">
        <v>5</v>
      </c>
      <c r="Q54">
        <v>0</v>
      </c>
      <c r="R54">
        <v>5</v>
      </c>
      <c r="S54" t="s">
        <v>33</v>
      </c>
      <c r="T54" s="16"/>
      <c r="U54" s="18"/>
      <c r="V54" s="18"/>
      <c r="W54" s="18">
        <v>2</v>
      </c>
      <c r="X54" s="18">
        <v>3</v>
      </c>
      <c r="Y54" s="18"/>
      <c r="AK54" s="22">
        <f t="shared" si="0"/>
        <v>5</v>
      </c>
      <c r="AL54" s="22">
        <f t="shared" si="1"/>
        <v>5</v>
      </c>
      <c r="AM54" s="30" t="s">
        <v>3587</v>
      </c>
    </row>
    <row r="55" spans="1:39" x14ac:dyDescent="0.25">
      <c r="A55" t="s">
        <v>2464</v>
      </c>
      <c r="B55" t="s">
        <v>2517</v>
      </c>
      <c r="C55" t="s">
        <v>2518</v>
      </c>
      <c r="D55" t="s">
        <v>2519</v>
      </c>
      <c r="E55" t="s">
        <v>31</v>
      </c>
      <c r="F55" t="s">
        <v>32</v>
      </c>
      <c r="G55" t="s">
        <v>32</v>
      </c>
      <c r="H55">
        <v>5</v>
      </c>
      <c r="I55">
        <v>0</v>
      </c>
      <c r="J55">
        <v>5</v>
      </c>
      <c r="K55">
        <v>5</v>
      </c>
      <c r="L55">
        <v>5</v>
      </c>
      <c r="M55">
        <v>5</v>
      </c>
      <c r="N55">
        <v>5</v>
      </c>
      <c r="O55">
        <v>0</v>
      </c>
      <c r="P55">
        <v>0</v>
      </c>
      <c r="Q55">
        <v>0</v>
      </c>
      <c r="R55">
        <v>0</v>
      </c>
      <c r="S55" t="s">
        <v>103</v>
      </c>
      <c r="T55" s="16">
        <v>5</v>
      </c>
      <c r="U55" s="18"/>
      <c r="V55" s="18"/>
      <c r="W55" s="18"/>
      <c r="X55" s="18"/>
      <c r="Y55" s="18"/>
      <c r="AK55" s="22">
        <f t="shared" si="0"/>
        <v>0</v>
      </c>
      <c r="AL55" s="22">
        <f t="shared" si="1"/>
        <v>0</v>
      </c>
      <c r="AM55" s="30" t="s">
        <v>3520</v>
      </c>
    </row>
    <row r="56" spans="1:39" x14ac:dyDescent="0.25">
      <c r="A56" t="s">
        <v>2612</v>
      </c>
      <c r="B56" t="s">
        <v>2631</v>
      </c>
      <c r="C56" t="s">
        <v>2632</v>
      </c>
      <c r="D56" t="s">
        <v>2633</v>
      </c>
      <c r="E56" t="s">
        <v>31</v>
      </c>
      <c r="F56" t="s">
        <v>38</v>
      </c>
      <c r="G56" t="s">
        <v>32</v>
      </c>
      <c r="H56">
        <v>5</v>
      </c>
      <c r="I56">
        <v>0</v>
      </c>
      <c r="J56">
        <v>5</v>
      </c>
      <c r="K56">
        <v>5</v>
      </c>
      <c r="L56">
        <v>5</v>
      </c>
      <c r="M56">
        <v>5</v>
      </c>
      <c r="N56">
        <v>5</v>
      </c>
      <c r="O56">
        <v>0</v>
      </c>
      <c r="P56">
        <v>0</v>
      </c>
      <c r="Q56">
        <v>0</v>
      </c>
      <c r="R56">
        <v>0</v>
      </c>
      <c r="S56" t="s">
        <v>103</v>
      </c>
      <c r="T56" s="16">
        <v>5</v>
      </c>
      <c r="U56" s="18"/>
      <c r="V56" s="18"/>
      <c r="W56" s="18"/>
      <c r="X56" s="18"/>
      <c r="Y56" s="18"/>
      <c r="AK56" s="22">
        <f t="shared" si="0"/>
        <v>0</v>
      </c>
      <c r="AL56" s="22">
        <f t="shared" si="1"/>
        <v>0</v>
      </c>
      <c r="AM56" s="30" t="s">
        <v>3520</v>
      </c>
    </row>
    <row r="57" spans="1:39" x14ac:dyDescent="0.25">
      <c r="A57" t="s">
        <v>2612</v>
      </c>
      <c r="B57" t="s">
        <v>2637</v>
      </c>
      <c r="C57" t="s">
        <v>2635</v>
      </c>
      <c r="D57" t="s">
        <v>2638</v>
      </c>
      <c r="E57" t="s">
        <v>31</v>
      </c>
      <c r="F57" t="s">
        <v>38</v>
      </c>
      <c r="G57" t="s">
        <v>32</v>
      </c>
      <c r="H57">
        <v>7</v>
      </c>
      <c r="I57">
        <v>0</v>
      </c>
      <c r="J57">
        <v>7</v>
      </c>
      <c r="K57">
        <v>0</v>
      </c>
      <c r="L57">
        <v>0</v>
      </c>
      <c r="M57">
        <v>0</v>
      </c>
      <c r="N57">
        <v>0</v>
      </c>
      <c r="O57">
        <v>7</v>
      </c>
      <c r="P57">
        <v>7</v>
      </c>
      <c r="Q57">
        <v>3</v>
      </c>
      <c r="R57">
        <v>4</v>
      </c>
      <c r="S57" t="s">
        <v>39</v>
      </c>
      <c r="T57" s="16"/>
      <c r="U57" s="18">
        <v>7</v>
      </c>
      <c r="V57" s="18"/>
      <c r="W57" s="18"/>
      <c r="X57" s="18"/>
      <c r="Y57" s="18"/>
      <c r="AK57" s="22">
        <f t="shared" si="0"/>
        <v>7</v>
      </c>
      <c r="AL57" s="22">
        <f t="shared" si="1"/>
        <v>7</v>
      </c>
      <c r="AM57" s="30" t="s">
        <v>3589</v>
      </c>
    </row>
    <row r="58" spans="1:39" x14ac:dyDescent="0.25">
      <c r="A58" t="s">
        <v>2658</v>
      </c>
      <c r="B58" t="s">
        <v>2714</v>
      </c>
      <c r="C58" t="s">
        <v>2715</v>
      </c>
      <c r="D58" t="s">
        <v>2716</v>
      </c>
      <c r="E58" t="s">
        <v>31</v>
      </c>
      <c r="F58" t="s">
        <v>38</v>
      </c>
      <c r="G58" t="s">
        <v>32</v>
      </c>
      <c r="H58">
        <v>5</v>
      </c>
      <c r="I58">
        <v>0</v>
      </c>
      <c r="J58">
        <v>5</v>
      </c>
      <c r="K58">
        <v>0</v>
      </c>
      <c r="L58">
        <v>0</v>
      </c>
      <c r="M58">
        <v>0</v>
      </c>
      <c r="N58">
        <v>0</v>
      </c>
      <c r="O58">
        <v>5</v>
      </c>
      <c r="P58">
        <v>5</v>
      </c>
      <c r="Q58">
        <v>0</v>
      </c>
      <c r="R58">
        <v>5</v>
      </c>
      <c r="S58" t="s">
        <v>33</v>
      </c>
      <c r="T58" s="16"/>
      <c r="U58" s="18">
        <v>5</v>
      </c>
      <c r="V58" s="18"/>
      <c r="W58" s="18"/>
      <c r="X58" s="18"/>
      <c r="Y58" s="18"/>
      <c r="AK58" s="22">
        <f t="shared" si="0"/>
        <v>5</v>
      </c>
      <c r="AL58" s="22">
        <f t="shared" si="1"/>
        <v>5</v>
      </c>
      <c r="AM58" s="30" t="s">
        <v>3590</v>
      </c>
    </row>
    <row r="59" spans="1:39" x14ac:dyDescent="0.25">
      <c r="A59" t="s">
        <v>2875</v>
      </c>
      <c r="B59" t="s">
        <v>2902</v>
      </c>
      <c r="C59" t="s">
        <v>2903</v>
      </c>
      <c r="D59" t="s">
        <v>2904</v>
      </c>
      <c r="E59" t="s">
        <v>31</v>
      </c>
      <c r="F59" t="s">
        <v>32</v>
      </c>
      <c r="G59" t="s">
        <v>32</v>
      </c>
      <c r="H59">
        <v>5</v>
      </c>
      <c r="I59">
        <v>0</v>
      </c>
      <c r="J59">
        <v>5</v>
      </c>
      <c r="K59">
        <v>5</v>
      </c>
      <c r="L59">
        <v>5</v>
      </c>
      <c r="M59">
        <v>2</v>
      </c>
      <c r="N59">
        <v>2</v>
      </c>
      <c r="O59">
        <v>0</v>
      </c>
      <c r="P59">
        <v>0</v>
      </c>
      <c r="Q59">
        <v>0</v>
      </c>
      <c r="R59">
        <v>0</v>
      </c>
      <c r="S59" t="s">
        <v>103</v>
      </c>
      <c r="T59" s="16">
        <v>2</v>
      </c>
      <c r="U59" s="18"/>
      <c r="V59" s="18"/>
      <c r="W59" s="18"/>
      <c r="X59" s="18"/>
      <c r="Y59" s="18"/>
      <c r="AK59" s="22">
        <f t="shared" si="0"/>
        <v>0</v>
      </c>
      <c r="AL59" s="22">
        <f t="shared" si="1"/>
        <v>0</v>
      </c>
      <c r="AM59" s="30" t="s">
        <v>3520</v>
      </c>
    </row>
    <row r="60" spans="1:39" x14ac:dyDescent="0.25">
      <c r="A60" t="s">
        <v>2947</v>
      </c>
      <c r="B60" t="s">
        <v>2968</v>
      </c>
      <c r="C60" t="s">
        <v>2969</v>
      </c>
      <c r="D60" t="s">
        <v>2970</v>
      </c>
      <c r="E60" t="s">
        <v>31</v>
      </c>
      <c r="F60" t="s">
        <v>32</v>
      </c>
      <c r="G60" t="s">
        <v>32</v>
      </c>
      <c r="H60">
        <v>5</v>
      </c>
      <c r="I60">
        <v>0</v>
      </c>
      <c r="J60">
        <v>5</v>
      </c>
      <c r="K60">
        <v>5</v>
      </c>
      <c r="L60">
        <v>5</v>
      </c>
      <c r="M60">
        <v>5</v>
      </c>
      <c r="N60">
        <v>5</v>
      </c>
      <c r="O60">
        <v>0</v>
      </c>
      <c r="P60">
        <v>0</v>
      </c>
      <c r="Q60">
        <v>0</v>
      </c>
      <c r="R60">
        <v>0</v>
      </c>
      <c r="S60" t="s">
        <v>103</v>
      </c>
      <c r="T60" s="16">
        <v>5</v>
      </c>
      <c r="U60" s="18"/>
      <c r="V60" s="18"/>
      <c r="W60" s="18"/>
      <c r="X60" s="18"/>
      <c r="Y60" s="18"/>
      <c r="AK60" s="22">
        <f t="shared" si="0"/>
        <v>0</v>
      </c>
      <c r="AL60" s="22">
        <f t="shared" si="1"/>
        <v>0</v>
      </c>
      <c r="AM60" s="30" t="s">
        <v>3520</v>
      </c>
    </row>
    <row r="61" spans="1:39" ht="30" x14ac:dyDescent="0.25">
      <c r="A61" t="s">
        <v>2947</v>
      </c>
      <c r="B61" t="s">
        <v>2994</v>
      </c>
      <c r="C61" t="s">
        <v>2995</v>
      </c>
      <c r="D61" t="s">
        <v>2996</v>
      </c>
      <c r="E61" t="s">
        <v>31</v>
      </c>
      <c r="F61" t="s">
        <v>32</v>
      </c>
      <c r="G61" t="s">
        <v>32</v>
      </c>
      <c r="H61">
        <v>5</v>
      </c>
      <c r="I61">
        <v>0</v>
      </c>
      <c r="J61">
        <v>5</v>
      </c>
      <c r="K61">
        <v>0</v>
      </c>
      <c r="L61">
        <v>0</v>
      </c>
      <c r="M61">
        <v>0</v>
      </c>
      <c r="N61">
        <v>0</v>
      </c>
      <c r="O61">
        <v>5</v>
      </c>
      <c r="P61">
        <v>5</v>
      </c>
      <c r="Q61">
        <v>0</v>
      </c>
      <c r="R61">
        <v>5</v>
      </c>
      <c r="S61" t="s">
        <v>33</v>
      </c>
      <c r="T61" s="16"/>
      <c r="U61" s="18"/>
      <c r="V61" s="18"/>
      <c r="W61" s="18">
        <v>2</v>
      </c>
      <c r="X61" s="18">
        <v>3</v>
      </c>
      <c r="Y61" s="18"/>
      <c r="AK61" s="22">
        <f t="shared" si="0"/>
        <v>5</v>
      </c>
      <c r="AL61" s="22">
        <f t="shared" si="1"/>
        <v>5</v>
      </c>
      <c r="AM61" s="30" t="s">
        <v>3591</v>
      </c>
    </row>
    <row r="62" spans="1:39" x14ac:dyDescent="0.25">
      <c r="A62" t="s">
        <v>2999</v>
      </c>
      <c r="B62" t="s">
        <v>3014</v>
      </c>
      <c r="C62" t="s">
        <v>3015</v>
      </c>
      <c r="D62" t="s">
        <v>3016</v>
      </c>
      <c r="E62" t="s">
        <v>31</v>
      </c>
      <c r="F62" t="s">
        <v>32</v>
      </c>
      <c r="G62" t="s">
        <v>32</v>
      </c>
      <c r="H62">
        <v>7</v>
      </c>
      <c r="I62">
        <v>0</v>
      </c>
      <c r="J62">
        <v>7</v>
      </c>
      <c r="K62">
        <v>7</v>
      </c>
      <c r="L62">
        <v>7</v>
      </c>
      <c r="M62">
        <v>6</v>
      </c>
      <c r="N62">
        <v>6</v>
      </c>
      <c r="O62">
        <v>0</v>
      </c>
      <c r="P62">
        <v>0</v>
      </c>
      <c r="Q62">
        <v>0</v>
      </c>
      <c r="R62">
        <v>0</v>
      </c>
      <c r="S62" t="s">
        <v>103</v>
      </c>
      <c r="T62" s="16">
        <v>6</v>
      </c>
      <c r="U62" s="18"/>
      <c r="V62" s="18"/>
      <c r="W62" s="18"/>
      <c r="X62" s="18"/>
      <c r="Y62" s="18"/>
      <c r="AK62" s="22">
        <f t="shared" si="0"/>
        <v>0</v>
      </c>
      <c r="AL62" s="22">
        <f t="shared" si="1"/>
        <v>0</v>
      </c>
      <c r="AM62" s="30" t="s">
        <v>3520</v>
      </c>
    </row>
    <row r="63" spans="1:39" ht="27.75" customHeight="1" x14ac:dyDescent="0.25">
      <c r="A63" t="s">
        <v>2999</v>
      </c>
      <c r="B63" t="s">
        <v>3043</v>
      </c>
      <c r="C63" s="2" t="s">
        <v>3044</v>
      </c>
      <c r="D63" t="s">
        <v>3045</v>
      </c>
      <c r="E63" t="s">
        <v>31</v>
      </c>
      <c r="F63" t="s">
        <v>32</v>
      </c>
      <c r="G63" t="s">
        <v>32</v>
      </c>
      <c r="H63">
        <v>6</v>
      </c>
      <c r="I63">
        <v>0</v>
      </c>
      <c r="J63">
        <v>6</v>
      </c>
      <c r="K63">
        <v>0</v>
      </c>
      <c r="L63">
        <v>0</v>
      </c>
      <c r="M63">
        <v>0</v>
      </c>
      <c r="N63">
        <v>0</v>
      </c>
      <c r="O63">
        <v>6</v>
      </c>
      <c r="P63">
        <v>6</v>
      </c>
      <c r="Q63">
        <v>6</v>
      </c>
      <c r="R63">
        <v>0</v>
      </c>
      <c r="S63" t="s">
        <v>39</v>
      </c>
      <c r="T63" s="16"/>
      <c r="U63" s="18">
        <v>6</v>
      </c>
      <c r="V63" s="18"/>
      <c r="W63" s="18"/>
      <c r="X63" s="18"/>
      <c r="Y63" s="18"/>
      <c r="AK63" s="22">
        <f t="shared" si="0"/>
        <v>6</v>
      </c>
      <c r="AL63" s="22">
        <f t="shared" si="1"/>
        <v>6</v>
      </c>
      <c r="AM63" s="30" t="s">
        <v>3610</v>
      </c>
    </row>
    <row r="64" spans="1:39" ht="30" x14ac:dyDescent="0.25">
      <c r="A64" t="s">
        <v>3046</v>
      </c>
      <c r="B64" t="s">
        <v>3081</v>
      </c>
      <c r="C64" t="s">
        <v>3082</v>
      </c>
      <c r="D64" t="s">
        <v>3083</v>
      </c>
      <c r="E64" t="s">
        <v>31</v>
      </c>
      <c r="F64" t="s">
        <v>38</v>
      </c>
      <c r="G64" t="s">
        <v>32</v>
      </c>
      <c r="H64">
        <v>6</v>
      </c>
      <c r="I64">
        <v>0</v>
      </c>
      <c r="J64">
        <v>6</v>
      </c>
      <c r="K64">
        <v>0</v>
      </c>
      <c r="L64">
        <v>0</v>
      </c>
      <c r="M64">
        <v>0</v>
      </c>
      <c r="N64">
        <v>0</v>
      </c>
      <c r="O64">
        <v>6</v>
      </c>
      <c r="P64">
        <v>6</v>
      </c>
      <c r="Q64">
        <v>0</v>
      </c>
      <c r="R64">
        <v>6</v>
      </c>
      <c r="S64" t="s">
        <v>33</v>
      </c>
      <c r="T64" s="16"/>
      <c r="U64" s="18"/>
      <c r="V64" s="18"/>
      <c r="W64" s="18">
        <v>6</v>
      </c>
      <c r="X64" s="18"/>
      <c r="Y64" s="18"/>
      <c r="AK64" s="22">
        <f t="shared" ref="AK64:AK68" si="2">SUM(U64:Y64)</f>
        <v>6</v>
      </c>
      <c r="AL64" s="22">
        <f t="shared" ref="AL64:AL68" si="3">SUM(U64:AJ64)</f>
        <v>6</v>
      </c>
      <c r="AM64" s="30" t="s">
        <v>3592</v>
      </c>
    </row>
    <row r="65" spans="1:67" x14ac:dyDescent="0.25">
      <c r="A65" t="s">
        <v>3095</v>
      </c>
      <c r="B65" t="s">
        <v>3108</v>
      </c>
      <c r="C65" t="s">
        <v>3109</v>
      </c>
      <c r="D65" t="s">
        <v>3110</v>
      </c>
      <c r="E65" t="s">
        <v>31</v>
      </c>
      <c r="F65" t="s">
        <v>32</v>
      </c>
      <c r="G65" t="s">
        <v>32</v>
      </c>
      <c r="H65">
        <v>9</v>
      </c>
      <c r="I65">
        <v>0</v>
      </c>
      <c r="J65">
        <v>9</v>
      </c>
      <c r="K65">
        <v>0</v>
      </c>
      <c r="L65">
        <v>0</v>
      </c>
      <c r="M65">
        <v>0</v>
      </c>
      <c r="N65">
        <v>0</v>
      </c>
      <c r="O65">
        <v>9</v>
      </c>
      <c r="P65">
        <v>9</v>
      </c>
      <c r="Q65">
        <v>0</v>
      </c>
      <c r="R65">
        <v>9</v>
      </c>
      <c r="S65" t="s">
        <v>33</v>
      </c>
      <c r="T65" s="16"/>
      <c r="U65" s="18"/>
      <c r="V65" s="18">
        <v>4</v>
      </c>
      <c r="W65" s="18">
        <v>5</v>
      </c>
      <c r="X65" s="18"/>
      <c r="Y65" s="18"/>
      <c r="AK65" s="22">
        <f t="shared" si="2"/>
        <v>9</v>
      </c>
      <c r="AL65" s="22">
        <f t="shared" si="3"/>
        <v>9</v>
      </c>
      <c r="AM65" s="30" t="s">
        <v>3611</v>
      </c>
    </row>
    <row r="66" spans="1:67" x14ac:dyDescent="0.25">
      <c r="A66" t="s">
        <v>3150</v>
      </c>
      <c r="B66" t="s">
        <v>3187</v>
      </c>
      <c r="C66" t="s">
        <v>3188</v>
      </c>
      <c r="D66" t="s">
        <v>3189</v>
      </c>
      <c r="E66" t="s">
        <v>31</v>
      </c>
      <c r="F66" t="s">
        <v>32</v>
      </c>
      <c r="G66" t="s">
        <v>32</v>
      </c>
      <c r="H66">
        <v>8</v>
      </c>
      <c r="I66">
        <v>0</v>
      </c>
      <c r="J66">
        <v>8</v>
      </c>
      <c r="K66">
        <v>0</v>
      </c>
      <c r="L66">
        <v>0</v>
      </c>
      <c r="M66">
        <v>0</v>
      </c>
      <c r="N66">
        <v>0</v>
      </c>
      <c r="O66">
        <v>8</v>
      </c>
      <c r="P66">
        <v>8</v>
      </c>
      <c r="Q66">
        <v>0</v>
      </c>
      <c r="R66">
        <v>8</v>
      </c>
      <c r="S66" t="s">
        <v>33</v>
      </c>
      <c r="T66" s="16"/>
      <c r="U66" s="18"/>
      <c r="V66" s="18"/>
      <c r="W66" s="18">
        <v>4</v>
      </c>
      <c r="X66" s="18">
        <v>4</v>
      </c>
      <c r="Y66" s="18"/>
      <c r="AK66" s="22">
        <f t="shared" si="2"/>
        <v>8</v>
      </c>
      <c r="AL66" s="22">
        <f t="shared" si="3"/>
        <v>8</v>
      </c>
      <c r="AM66" s="30" t="s">
        <v>3593</v>
      </c>
    </row>
    <row r="67" spans="1:67" x14ac:dyDescent="0.25">
      <c r="A67" t="s">
        <v>3257</v>
      </c>
      <c r="B67" t="s">
        <v>3267</v>
      </c>
      <c r="C67" t="s">
        <v>3268</v>
      </c>
      <c r="D67" t="s">
        <v>3269</v>
      </c>
      <c r="E67" t="s">
        <v>31</v>
      </c>
      <c r="F67" t="s">
        <v>32</v>
      </c>
      <c r="G67" t="s">
        <v>32</v>
      </c>
      <c r="H67">
        <v>9</v>
      </c>
      <c r="I67">
        <v>0</v>
      </c>
      <c r="J67">
        <v>9</v>
      </c>
      <c r="K67">
        <v>0</v>
      </c>
      <c r="L67">
        <v>0</v>
      </c>
      <c r="M67">
        <v>0</v>
      </c>
      <c r="N67">
        <v>0</v>
      </c>
      <c r="O67">
        <v>9</v>
      </c>
      <c r="P67">
        <v>9</v>
      </c>
      <c r="Q67">
        <v>0</v>
      </c>
      <c r="R67">
        <v>9</v>
      </c>
      <c r="S67" t="s">
        <v>33</v>
      </c>
      <c r="T67" s="16"/>
      <c r="U67" s="18">
        <v>4</v>
      </c>
      <c r="V67" s="18">
        <v>5</v>
      </c>
      <c r="W67" s="18"/>
      <c r="X67" s="18"/>
      <c r="Y67" s="18"/>
      <c r="AK67" s="22">
        <f t="shared" si="2"/>
        <v>9</v>
      </c>
      <c r="AL67" s="22">
        <f t="shared" si="3"/>
        <v>9</v>
      </c>
      <c r="AM67" s="30" t="s">
        <v>3583</v>
      </c>
    </row>
    <row r="68" spans="1:67" x14ac:dyDescent="0.25">
      <c r="A68" t="s">
        <v>3291</v>
      </c>
      <c r="B68" t="s">
        <v>3311</v>
      </c>
      <c r="C68" t="s">
        <v>3312</v>
      </c>
      <c r="D68" t="s">
        <v>3313</v>
      </c>
      <c r="E68" t="s">
        <v>31</v>
      </c>
      <c r="F68" t="s">
        <v>38</v>
      </c>
      <c r="G68" t="s">
        <v>32</v>
      </c>
      <c r="H68">
        <v>8</v>
      </c>
      <c r="I68">
        <v>0</v>
      </c>
      <c r="J68">
        <v>8</v>
      </c>
      <c r="K68">
        <v>0</v>
      </c>
      <c r="L68">
        <v>0</v>
      </c>
      <c r="M68">
        <v>0</v>
      </c>
      <c r="N68">
        <v>0</v>
      </c>
      <c r="O68">
        <v>8</v>
      </c>
      <c r="P68">
        <v>8</v>
      </c>
      <c r="Q68">
        <v>0</v>
      </c>
      <c r="R68">
        <v>8</v>
      </c>
      <c r="S68" t="s">
        <v>33</v>
      </c>
      <c r="T68" s="16"/>
      <c r="U68" s="18"/>
      <c r="V68" s="18"/>
      <c r="W68" s="18">
        <v>8</v>
      </c>
      <c r="X68" s="18"/>
      <c r="Y68" s="18"/>
      <c r="AK68" s="22">
        <f t="shared" si="2"/>
        <v>8</v>
      </c>
      <c r="AL68" s="22">
        <f t="shared" si="3"/>
        <v>8</v>
      </c>
      <c r="AM68" s="30" t="s">
        <v>3583</v>
      </c>
    </row>
    <row r="69" spans="1:67" x14ac:dyDescent="0.25">
      <c r="A69" s="10"/>
      <c r="B69" s="10"/>
      <c r="C69" s="10"/>
      <c r="D69" s="10"/>
      <c r="E69" s="10"/>
      <c r="F69" s="10"/>
      <c r="G69" s="10"/>
      <c r="H69" s="11">
        <f t="shared" ref="H69:R69" si="4">SUM(H2:H68)</f>
        <v>430</v>
      </c>
      <c r="I69" s="11">
        <f t="shared" si="4"/>
        <v>3</v>
      </c>
      <c r="J69" s="11">
        <f t="shared" si="4"/>
        <v>427</v>
      </c>
      <c r="K69" s="11">
        <f t="shared" si="4"/>
        <v>85</v>
      </c>
      <c r="L69" s="11">
        <f t="shared" si="4"/>
        <v>84</v>
      </c>
      <c r="M69" s="11">
        <f t="shared" si="4"/>
        <v>67</v>
      </c>
      <c r="N69" s="11">
        <f t="shared" si="4"/>
        <v>66</v>
      </c>
      <c r="O69" s="11">
        <f t="shared" si="4"/>
        <v>332</v>
      </c>
      <c r="P69" s="11">
        <f t="shared" si="4"/>
        <v>330</v>
      </c>
      <c r="Q69" s="11">
        <f t="shared" si="4"/>
        <v>59</v>
      </c>
      <c r="R69" s="11">
        <f t="shared" si="4"/>
        <v>273</v>
      </c>
      <c r="S69" s="10"/>
      <c r="T69" s="11">
        <f>SUM(T2:T68)</f>
        <v>66</v>
      </c>
      <c r="U69" s="11">
        <f t="shared" ref="U69:AL69" si="5">SUM(U2:U68)</f>
        <v>96</v>
      </c>
      <c r="V69" s="11">
        <f t="shared" si="5"/>
        <v>104</v>
      </c>
      <c r="W69" s="11">
        <f t="shared" si="5"/>
        <v>56</v>
      </c>
      <c r="X69" s="11">
        <f t="shared" si="5"/>
        <v>28</v>
      </c>
      <c r="Y69" s="11">
        <f t="shared" si="5"/>
        <v>9</v>
      </c>
      <c r="Z69" s="11">
        <f t="shared" si="5"/>
        <v>5</v>
      </c>
      <c r="AA69" s="11">
        <f t="shared" si="5"/>
        <v>3</v>
      </c>
      <c r="AB69" s="11">
        <f t="shared" si="5"/>
        <v>2</v>
      </c>
      <c r="AC69" s="11">
        <f t="shared" si="5"/>
        <v>4</v>
      </c>
      <c r="AD69" s="11">
        <f t="shared" si="5"/>
        <v>6</v>
      </c>
      <c r="AE69" s="11">
        <f t="shared" si="5"/>
        <v>0</v>
      </c>
      <c r="AF69" s="11">
        <f t="shared" si="5"/>
        <v>0</v>
      </c>
      <c r="AG69" s="11">
        <f t="shared" si="5"/>
        <v>0</v>
      </c>
      <c r="AH69" s="11">
        <f t="shared" si="5"/>
        <v>0</v>
      </c>
      <c r="AI69" s="11">
        <f t="shared" si="5"/>
        <v>0</v>
      </c>
      <c r="AJ69" s="11">
        <f t="shared" si="5"/>
        <v>0</v>
      </c>
      <c r="AK69" s="11">
        <f t="shared" si="5"/>
        <v>293</v>
      </c>
      <c r="AL69" s="11">
        <f t="shared" si="5"/>
        <v>313</v>
      </c>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row>
  </sheetData>
  <phoneticPr fontId="27" type="noConversion"/>
  <pageMargins left="0.70000000000000007" right="0.70000000000000007" top="0.75" bottom="0.75" header="0.30000000000000004" footer="0.3000000000000000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774"/>
  <sheetViews>
    <sheetView workbookViewId="0">
      <pane ySplit="1" topLeftCell="A750" activePane="bottomLeft" state="frozen"/>
      <selection pane="bottomLeft" activeCell="Z776" sqref="Z776"/>
    </sheetView>
  </sheetViews>
  <sheetFormatPr defaultRowHeight="15" x14ac:dyDescent="0.25"/>
  <cols>
    <col min="1" max="1" width="26.7109375" customWidth="1"/>
    <col min="2" max="2" width="17.42578125" customWidth="1"/>
    <col min="3" max="3" width="122.7109375" hidden="1" customWidth="1"/>
    <col min="4" max="4" width="226.140625" hidden="1" customWidth="1"/>
    <col min="5" max="5" width="41.140625" hidden="1" customWidth="1"/>
    <col min="6" max="7" width="3.28515625" customWidth="1"/>
    <col min="8" max="18" width="5" customWidth="1"/>
    <col min="19" max="19" width="11.5703125" bestFit="1" customWidth="1"/>
    <col min="20" max="24" width="4" bestFit="1" customWidth="1"/>
    <col min="25" max="25" width="4.42578125" customWidth="1"/>
    <col min="26" max="26" width="10.42578125" customWidth="1"/>
    <col min="27" max="27" width="10.7109375" customWidth="1"/>
    <col min="28" max="55" width="9.140625" customWidth="1"/>
  </cols>
  <sheetData>
    <row r="1" spans="1:27" ht="119.45" customHeight="1" x14ac:dyDescent="0.25">
      <c r="A1" s="5" t="s">
        <v>0</v>
      </c>
      <c r="B1" s="5" t="s">
        <v>3343</v>
      </c>
      <c r="C1" s="5" t="s">
        <v>3346</v>
      </c>
      <c r="D1" s="5" t="s">
        <v>4</v>
      </c>
      <c r="E1" s="5" t="s">
        <v>3347</v>
      </c>
      <c r="F1" s="6" t="s">
        <v>6</v>
      </c>
      <c r="G1" s="6" t="s">
        <v>7</v>
      </c>
      <c r="H1" s="6" t="s">
        <v>10</v>
      </c>
      <c r="I1" s="6" t="s">
        <v>12</v>
      </c>
      <c r="J1" s="6" t="s">
        <v>3320</v>
      </c>
      <c r="K1" s="6" t="s">
        <v>18</v>
      </c>
      <c r="L1" s="6" t="s">
        <v>19</v>
      </c>
      <c r="M1" s="6" t="s">
        <v>20</v>
      </c>
      <c r="N1" s="6" t="s">
        <v>21</v>
      </c>
      <c r="O1" s="6" t="s">
        <v>22</v>
      </c>
      <c r="P1" s="6" t="s">
        <v>23</v>
      </c>
      <c r="Q1" s="6" t="s">
        <v>24</v>
      </c>
      <c r="R1" s="6" t="s">
        <v>25</v>
      </c>
      <c r="S1" s="5" t="s">
        <v>26</v>
      </c>
      <c r="T1" s="32" t="s">
        <v>3344</v>
      </c>
      <c r="U1" s="7" t="s">
        <v>3345</v>
      </c>
      <c r="V1" s="7" t="s">
        <v>3321</v>
      </c>
      <c r="W1" s="7" t="s">
        <v>3322</v>
      </c>
      <c r="X1" s="7" t="s">
        <v>3323</v>
      </c>
      <c r="Y1" s="7" t="s">
        <v>3324</v>
      </c>
      <c r="Z1" s="8" t="s">
        <v>3481</v>
      </c>
      <c r="AA1" s="8" t="s">
        <v>3334</v>
      </c>
    </row>
    <row r="2" spans="1:27" x14ac:dyDescent="0.25">
      <c r="A2" t="s">
        <v>27</v>
      </c>
      <c r="B2" t="s">
        <v>28</v>
      </c>
      <c r="C2" t="s">
        <v>29</v>
      </c>
      <c r="D2" t="s">
        <v>30</v>
      </c>
      <c r="E2" t="s">
        <v>31</v>
      </c>
      <c r="F2" t="s">
        <v>32</v>
      </c>
      <c r="G2" t="s">
        <v>32</v>
      </c>
      <c r="H2">
        <v>1</v>
      </c>
      <c r="I2">
        <v>0</v>
      </c>
      <c r="J2">
        <v>1</v>
      </c>
      <c r="K2">
        <v>0</v>
      </c>
      <c r="L2">
        <v>0</v>
      </c>
      <c r="M2">
        <v>0</v>
      </c>
      <c r="N2">
        <v>0</v>
      </c>
      <c r="O2">
        <v>1</v>
      </c>
      <c r="P2">
        <v>1</v>
      </c>
      <c r="Q2">
        <v>0</v>
      </c>
      <c r="R2">
        <v>1</v>
      </c>
      <c r="S2" t="s">
        <v>33</v>
      </c>
      <c r="T2" s="33">
        <f>N2</f>
        <v>0</v>
      </c>
      <c r="Z2">
        <f>P2</f>
        <v>1</v>
      </c>
      <c r="AA2">
        <f>Z2</f>
        <v>1</v>
      </c>
    </row>
    <row r="3" spans="1:27" x14ac:dyDescent="0.25">
      <c r="A3" t="s">
        <v>34</v>
      </c>
      <c r="B3" t="s">
        <v>40</v>
      </c>
      <c r="C3" t="s">
        <v>41</v>
      </c>
      <c r="D3" t="s">
        <v>42</v>
      </c>
      <c r="E3" t="s">
        <v>31</v>
      </c>
      <c r="F3" t="s">
        <v>32</v>
      </c>
      <c r="G3" t="s">
        <v>32</v>
      </c>
      <c r="H3">
        <v>1</v>
      </c>
      <c r="I3">
        <v>0</v>
      </c>
      <c r="J3">
        <v>1</v>
      </c>
      <c r="K3">
        <v>0</v>
      </c>
      <c r="L3">
        <v>0</v>
      </c>
      <c r="M3">
        <v>0</v>
      </c>
      <c r="N3">
        <v>0</v>
      </c>
      <c r="O3">
        <v>1</v>
      </c>
      <c r="P3">
        <v>1</v>
      </c>
      <c r="Q3">
        <v>0</v>
      </c>
      <c r="R3">
        <v>1</v>
      </c>
      <c r="S3" t="s">
        <v>33</v>
      </c>
      <c r="T3" s="33">
        <f t="shared" ref="T3:T66" si="0">N3</f>
        <v>0</v>
      </c>
      <c r="Z3" s="22">
        <f t="shared" ref="Z3:Z66" si="1">P3</f>
        <v>1</v>
      </c>
      <c r="AA3" s="23">
        <f t="shared" ref="AA3:AA66" si="2">Z3</f>
        <v>1</v>
      </c>
    </row>
    <row r="4" spans="1:27" x14ac:dyDescent="0.25">
      <c r="A4" t="s">
        <v>34</v>
      </c>
      <c r="B4" t="s">
        <v>43</v>
      </c>
      <c r="C4" t="s">
        <v>44</v>
      </c>
      <c r="D4" t="s">
        <v>45</v>
      </c>
      <c r="E4" t="s">
        <v>46</v>
      </c>
      <c r="F4" t="s">
        <v>32</v>
      </c>
      <c r="G4" t="s">
        <v>32</v>
      </c>
      <c r="H4">
        <v>1</v>
      </c>
      <c r="I4">
        <v>0</v>
      </c>
      <c r="J4">
        <v>1</v>
      </c>
      <c r="K4">
        <v>0</v>
      </c>
      <c r="L4">
        <v>0</v>
      </c>
      <c r="M4">
        <v>0</v>
      </c>
      <c r="N4">
        <v>0</v>
      </c>
      <c r="O4">
        <v>1</v>
      </c>
      <c r="P4">
        <v>1</v>
      </c>
      <c r="Q4">
        <v>0</v>
      </c>
      <c r="R4">
        <v>1</v>
      </c>
      <c r="S4" t="s">
        <v>33</v>
      </c>
      <c r="T4" s="33">
        <f t="shared" si="0"/>
        <v>0</v>
      </c>
      <c r="Z4" s="22">
        <f t="shared" si="1"/>
        <v>1</v>
      </c>
      <c r="AA4" s="23">
        <f t="shared" si="2"/>
        <v>1</v>
      </c>
    </row>
    <row r="5" spans="1:27" x14ac:dyDescent="0.25">
      <c r="A5" t="s">
        <v>34</v>
      </c>
      <c r="B5" t="s">
        <v>47</v>
      </c>
      <c r="C5" t="s">
        <v>48</v>
      </c>
      <c r="D5" t="s">
        <v>49</v>
      </c>
      <c r="E5" t="s">
        <v>31</v>
      </c>
      <c r="F5" t="s">
        <v>38</v>
      </c>
      <c r="G5" t="s">
        <v>32</v>
      </c>
      <c r="H5">
        <v>1</v>
      </c>
      <c r="I5">
        <v>0</v>
      </c>
      <c r="J5">
        <v>1</v>
      </c>
      <c r="K5">
        <v>0</v>
      </c>
      <c r="L5">
        <v>0</v>
      </c>
      <c r="M5">
        <v>0</v>
      </c>
      <c r="N5">
        <v>0</v>
      </c>
      <c r="O5">
        <v>1</v>
      </c>
      <c r="P5">
        <v>1</v>
      </c>
      <c r="Q5">
        <v>0</v>
      </c>
      <c r="R5">
        <v>1</v>
      </c>
      <c r="S5" t="s">
        <v>33</v>
      </c>
      <c r="T5" s="33">
        <f t="shared" si="0"/>
        <v>0</v>
      </c>
      <c r="Z5" s="22">
        <f t="shared" si="1"/>
        <v>1</v>
      </c>
      <c r="AA5" s="23">
        <f t="shared" si="2"/>
        <v>1</v>
      </c>
    </row>
    <row r="6" spans="1:27" x14ac:dyDescent="0.25">
      <c r="A6" t="s">
        <v>50</v>
      </c>
      <c r="B6" t="s">
        <v>51</v>
      </c>
      <c r="C6" t="s">
        <v>52</v>
      </c>
      <c r="D6" t="s">
        <v>53</v>
      </c>
      <c r="E6" t="s">
        <v>31</v>
      </c>
      <c r="F6" t="s">
        <v>32</v>
      </c>
      <c r="G6" t="s">
        <v>32</v>
      </c>
      <c r="H6">
        <v>1</v>
      </c>
      <c r="I6">
        <v>0</v>
      </c>
      <c r="J6">
        <v>1</v>
      </c>
      <c r="K6">
        <v>0</v>
      </c>
      <c r="L6">
        <v>0</v>
      </c>
      <c r="M6">
        <v>0</v>
      </c>
      <c r="N6">
        <v>0</v>
      </c>
      <c r="O6">
        <v>1</v>
      </c>
      <c r="P6">
        <v>1</v>
      </c>
      <c r="Q6">
        <v>1</v>
      </c>
      <c r="R6">
        <v>0</v>
      </c>
      <c r="S6" t="s">
        <v>39</v>
      </c>
      <c r="T6" s="33">
        <f t="shared" si="0"/>
        <v>0</v>
      </c>
      <c r="Z6" s="22">
        <f t="shared" si="1"/>
        <v>1</v>
      </c>
      <c r="AA6" s="23">
        <f t="shared" si="2"/>
        <v>1</v>
      </c>
    </row>
    <row r="7" spans="1:27" x14ac:dyDescent="0.25">
      <c r="A7" t="s">
        <v>54</v>
      </c>
      <c r="B7" t="s">
        <v>59</v>
      </c>
      <c r="C7" t="s">
        <v>60</v>
      </c>
      <c r="D7" t="s">
        <v>61</v>
      </c>
      <c r="E7" t="s">
        <v>31</v>
      </c>
      <c r="F7" t="s">
        <v>38</v>
      </c>
      <c r="G7" t="s">
        <v>32</v>
      </c>
      <c r="H7">
        <v>1</v>
      </c>
      <c r="I7">
        <v>0</v>
      </c>
      <c r="J7">
        <v>1</v>
      </c>
      <c r="K7">
        <v>0</v>
      </c>
      <c r="L7">
        <v>0</v>
      </c>
      <c r="M7">
        <v>0</v>
      </c>
      <c r="N7">
        <v>0</v>
      </c>
      <c r="O7">
        <v>0</v>
      </c>
      <c r="P7">
        <v>0</v>
      </c>
      <c r="Q7">
        <v>0</v>
      </c>
      <c r="R7">
        <v>0</v>
      </c>
      <c r="S7" t="s">
        <v>33</v>
      </c>
      <c r="T7" s="33">
        <f t="shared" si="0"/>
        <v>0</v>
      </c>
      <c r="Z7" s="22">
        <f t="shared" si="1"/>
        <v>0</v>
      </c>
      <c r="AA7" s="23">
        <f t="shared" si="2"/>
        <v>0</v>
      </c>
    </row>
    <row r="8" spans="1:27" x14ac:dyDescent="0.25">
      <c r="A8" t="s">
        <v>54</v>
      </c>
      <c r="B8" t="s">
        <v>62</v>
      </c>
      <c r="C8" t="s">
        <v>63</v>
      </c>
      <c r="D8" t="s">
        <v>64</v>
      </c>
      <c r="E8" t="s">
        <v>31</v>
      </c>
      <c r="F8" t="s">
        <v>38</v>
      </c>
      <c r="G8" t="s">
        <v>32</v>
      </c>
      <c r="H8">
        <v>1</v>
      </c>
      <c r="I8">
        <v>0</v>
      </c>
      <c r="J8">
        <v>1</v>
      </c>
      <c r="K8">
        <v>0</v>
      </c>
      <c r="L8">
        <v>0</v>
      </c>
      <c r="M8">
        <v>0</v>
      </c>
      <c r="N8">
        <v>0</v>
      </c>
      <c r="O8">
        <v>1</v>
      </c>
      <c r="P8">
        <v>1</v>
      </c>
      <c r="Q8">
        <v>1</v>
      </c>
      <c r="R8">
        <v>0</v>
      </c>
      <c r="S8" t="s">
        <v>39</v>
      </c>
      <c r="T8" s="33">
        <f t="shared" si="0"/>
        <v>0</v>
      </c>
      <c r="Z8" s="22">
        <f t="shared" si="1"/>
        <v>1</v>
      </c>
      <c r="AA8" s="23">
        <f t="shared" si="2"/>
        <v>1</v>
      </c>
    </row>
    <row r="9" spans="1:27" x14ac:dyDescent="0.25">
      <c r="A9" t="s">
        <v>54</v>
      </c>
      <c r="B9" t="s">
        <v>68</v>
      </c>
      <c r="C9" t="s">
        <v>69</v>
      </c>
      <c r="D9" t="s">
        <v>70</v>
      </c>
      <c r="E9" t="s">
        <v>31</v>
      </c>
      <c r="F9" t="s">
        <v>38</v>
      </c>
      <c r="G9" t="s">
        <v>32</v>
      </c>
      <c r="H9">
        <v>3</v>
      </c>
      <c r="I9">
        <v>1</v>
      </c>
      <c r="J9">
        <v>2</v>
      </c>
      <c r="K9">
        <v>0</v>
      </c>
      <c r="L9">
        <v>0</v>
      </c>
      <c r="M9">
        <v>0</v>
      </c>
      <c r="N9">
        <v>0</v>
      </c>
      <c r="O9">
        <v>3</v>
      </c>
      <c r="P9">
        <v>2</v>
      </c>
      <c r="Q9">
        <v>0</v>
      </c>
      <c r="R9">
        <v>3</v>
      </c>
      <c r="S9" t="s">
        <v>33</v>
      </c>
      <c r="T9" s="33">
        <f t="shared" si="0"/>
        <v>0</v>
      </c>
      <c r="Z9" s="22">
        <f t="shared" si="1"/>
        <v>2</v>
      </c>
      <c r="AA9" s="23">
        <f t="shared" si="2"/>
        <v>2</v>
      </c>
    </row>
    <row r="10" spans="1:27" x14ac:dyDescent="0.25">
      <c r="A10" t="s">
        <v>71</v>
      </c>
      <c r="B10" t="s">
        <v>72</v>
      </c>
      <c r="C10" t="s">
        <v>73</v>
      </c>
      <c r="D10" t="s">
        <v>74</v>
      </c>
      <c r="E10" t="s">
        <v>31</v>
      </c>
      <c r="F10" t="s">
        <v>32</v>
      </c>
      <c r="G10" t="s">
        <v>32</v>
      </c>
      <c r="H10">
        <v>4</v>
      </c>
      <c r="I10">
        <v>0</v>
      </c>
      <c r="J10">
        <v>2</v>
      </c>
      <c r="K10">
        <v>1</v>
      </c>
      <c r="L10">
        <v>1</v>
      </c>
      <c r="M10">
        <v>0</v>
      </c>
      <c r="N10">
        <v>0</v>
      </c>
      <c r="O10">
        <v>1</v>
      </c>
      <c r="P10">
        <v>1</v>
      </c>
      <c r="Q10">
        <v>1</v>
      </c>
      <c r="R10">
        <v>0</v>
      </c>
      <c r="S10" t="s">
        <v>39</v>
      </c>
      <c r="T10" s="33">
        <f t="shared" si="0"/>
        <v>0</v>
      </c>
      <c r="Z10" s="22">
        <f t="shared" si="1"/>
        <v>1</v>
      </c>
      <c r="AA10" s="23">
        <f t="shared" si="2"/>
        <v>1</v>
      </c>
    </row>
    <row r="11" spans="1:27" x14ac:dyDescent="0.25">
      <c r="A11" t="s">
        <v>71</v>
      </c>
      <c r="B11" t="s">
        <v>78</v>
      </c>
      <c r="C11" t="s">
        <v>79</v>
      </c>
      <c r="D11" t="s">
        <v>80</v>
      </c>
      <c r="E11" t="s">
        <v>31</v>
      </c>
      <c r="F11" t="s">
        <v>32</v>
      </c>
      <c r="G11" t="s">
        <v>32</v>
      </c>
      <c r="H11">
        <v>2</v>
      </c>
      <c r="I11">
        <v>0</v>
      </c>
      <c r="J11">
        <v>2</v>
      </c>
      <c r="K11">
        <v>0</v>
      </c>
      <c r="L11">
        <v>0</v>
      </c>
      <c r="M11">
        <v>0</v>
      </c>
      <c r="N11">
        <v>0</v>
      </c>
      <c r="O11">
        <v>2</v>
      </c>
      <c r="P11">
        <v>2</v>
      </c>
      <c r="Q11">
        <v>2</v>
      </c>
      <c r="R11">
        <v>0</v>
      </c>
      <c r="S11" t="s">
        <v>39</v>
      </c>
      <c r="T11" s="33">
        <f t="shared" si="0"/>
        <v>0</v>
      </c>
      <c r="Z11" s="22">
        <f t="shared" si="1"/>
        <v>2</v>
      </c>
      <c r="AA11" s="23">
        <f t="shared" si="2"/>
        <v>2</v>
      </c>
    </row>
    <row r="12" spans="1:27" x14ac:dyDescent="0.25">
      <c r="A12" t="s">
        <v>3348</v>
      </c>
      <c r="B12" t="s">
        <v>82</v>
      </c>
      <c r="C12" t="s">
        <v>83</v>
      </c>
      <c r="D12" t="s">
        <v>84</v>
      </c>
      <c r="E12" t="s">
        <v>85</v>
      </c>
      <c r="F12" t="s">
        <v>38</v>
      </c>
      <c r="G12" t="s">
        <v>32</v>
      </c>
      <c r="H12">
        <v>1</v>
      </c>
      <c r="I12">
        <v>0</v>
      </c>
      <c r="J12">
        <v>1</v>
      </c>
      <c r="K12">
        <v>0</v>
      </c>
      <c r="L12">
        <v>0</v>
      </c>
      <c r="M12">
        <v>0</v>
      </c>
      <c r="N12">
        <v>0</v>
      </c>
      <c r="O12">
        <v>1</v>
      </c>
      <c r="P12">
        <v>1</v>
      </c>
      <c r="Q12">
        <v>1</v>
      </c>
      <c r="R12">
        <v>0</v>
      </c>
      <c r="S12" t="s">
        <v>39</v>
      </c>
      <c r="T12" s="33">
        <f t="shared" si="0"/>
        <v>0</v>
      </c>
      <c r="Z12" s="22">
        <f t="shared" si="1"/>
        <v>1</v>
      </c>
      <c r="AA12" s="23">
        <f t="shared" si="2"/>
        <v>1</v>
      </c>
    </row>
    <row r="13" spans="1:27" x14ac:dyDescent="0.25">
      <c r="A13" t="s">
        <v>81</v>
      </c>
      <c r="B13" t="s">
        <v>86</v>
      </c>
      <c r="C13" t="s">
        <v>87</v>
      </c>
      <c r="D13" t="s">
        <v>88</v>
      </c>
      <c r="E13" t="s">
        <v>31</v>
      </c>
      <c r="F13" t="s">
        <v>38</v>
      </c>
      <c r="G13" t="s">
        <v>32</v>
      </c>
      <c r="H13">
        <v>3</v>
      </c>
      <c r="I13">
        <v>1</v>
      </c>
      <c r="J13">
        <v>2</v>
      </c>
      <c r="K13">
        <v>0</v>
      </c>
      <c r="L13">
        <v>0</v>
      </c>
      <c r="M13">
        <v>0</v>
      </c>
      <c r="N13">
        <v>0</v>
      </c>
      <c r="O13">
        <v>3</v>
      </c>
      <c r="P13">
        <v>2</v>
      </c>
      <c r="Q13">
        <v>1</v>
      </c>
      <c r="R13">
        <v>2</v>
      </c>
      <c r="S13" t="s">
        <v>39</v>
      </c>
      <c r="T13" s="33">
        <f t="shared" si="0"/>
        <v>0</v>
      </c>
      <c r="Z13" s="22">
        <f t="shared" si="1"/>
        <v>2</v>
      </c>
      <c r="AA13" s="23">
        <f t="shared" si="2"/>
        <v>2</v>
      </c>
    </row>
    <row r="14" spans="1:27" x14ac:dyDescent="0.25">
      <c r="A14" t="s">
        <v>81</v>
      </c>
      <c r="B14" t="s">
        <v>89</v>
      </c>
      <c r="C14" t="s">
        <v>90</v>
      </c>
      <c r="D14" t="s">
        <v>91</v>
      </c>
      <c r="E14" t="s">
        <v>31</v>
      </c>
      <c r="F14" t="s">
        <v>32</v>
      </c>
      <c r="G14" t="s">
        <v>38</v>
      </c>
      <c r="H14">
        <v>2</v>
      </c>
      <c r="I14">
        <v>1</v>
      </c>
      <c r="J14">
        <v>1</v>
      </c>
      <c r="K14">
        <v>1</v>
      </c>
      <c r="L14">
        <v>0</v>
      </c>
      <c r="M14">
        <v>0</v>
      </c>
      <c r="N14">
        <v>0</v>
      </c>
      <c r="O14">
        <v>1</v>
      </c>
      <c r="P14">
        <v>1</v>
      </c>
      <c r="Q14">
        <v>1</v>
      </c>
      <c r="R14">
        <v>0</v>
      </c>
      <c r="S14" t="s">
        <v>39</v>
      </c>
      <c r="T14" s="33">
        <f t="shared" si="0"/>
        <v>0</v>
      </c>
      <c r="Z14" s="22">
        <f t="shared" si="1"/>
        <v>1</v>
      </c>
      <c r="AA14" s="23">
        <f t="shared" si="2"/>
        <v>1</v>
      </c>
    </row>
    <row r="15" spans="1:27" x14ac:dyDescent="0.25">
      <c r="A15" t="s">
        <v>81</v>
      </c>
      <c r="B15" t="s">
        <v>100</v>
      </c>
      <c r="C15" t="s">
        <v>101</v>
      </c>
      <c r="D15" t="s">
        <v>102</v>
      </c>
      <c r="E15" t="s">
        <v>31</v>
      </c>
      <c r="F15" t="s">
        <v>38</v>
      </c>
      <c r="G15" t="s">
        <v>32</v>
      </c>
      <c r="H15">
        <v>1</v>
      </c>
      <c r="I15">
        <v>0</v>
      </c>
      <c r="J15">
        <v>1</v>
      </c>
      <c r="K15">
        <v>1</v>
      </c>
      <c r="L15">
        <v>1</v>
      </c>
      <c r="M15">
        <v>1</v>
      </c>
      <c r="N15">
        <v>1</v>
      </c>
      <c r="O15">
        <v>0</v>
      </c>
      <c r="P15">
        <v>0</v>
      </c>
      <c r="Q15">
        <v>0</v>
      </c>
      <c r="R15">
        <v>0</v>
      </c>
      <c r="S15" t="s">
        <v>103</v>
      </c>
      <c r="T15" s="33">
        <f t="shared" si="0"/>
        <v>1</v>
      </c>
      <c r="Z15" s="22">
        <f t="shared" si="1"/>
        <v>0</v>
      </c>
      <c r="AA15" s="23">
        <f t="shared" si="2"/>
        <v>0</v>
      </c>
    </row>
    <row r="16" spans="1:27" x14ac:dyDescent="0.25">
      <c r="A16" t="s">
        <v>81</v>
      </c>
      <c r="B16" t="s">
        <v>110</v>
      </c>
      <c r="C16" t="s">
        <v>111</v>
      </c>
      <c r="D16" t="s">
        <v>112</v>
      </c>
      <c r="E16" t="s">
        <v>31</v>
      </c>
      <c r="F16" t="s">
        <v>38</v>
      </c>
      <c r="G16" t="s">
        <v>32</v>
      </c>
      <c r="H16">
        <v>3</v>
      </c>
      <c r="I16">
        <v>1</v>
      </c>
      <c r="J16">
        <v>2</v>
      </c>
      <c r="K16">
        <v>3</v>
      </c>
      <c r="L16">
        <v>2</v>
      </c>
      <c r="M16">
        <v>3</v>
      </c>
      <c r="N16">
        <v>2</v>
      </c>
      <c r="O16">
        <v>0</v>
      </c>
      <c r="P16">
        <v>0</v>
      </c>
      <c r="Q16">
        <v>0</v>
      </c>
      <c r="R16">
        <v>0</v>
      </c>
      <c r="S16" t="s">
        <v>103</v>
      </c>
      <c r="T16" s="33">
        <f t="shared" si="0"/>
        <v>2</v>
      </c>
      <c r="Z16" s="22">
        <f t="shared" si="1"/>
        <v>0</v>
      </c>
      <c r="AA16" s="23">
        <f t="shared" si="2"/>
        <v>0</v>
      </c>
    </row>
    <row r="17" spans="1:27" x14ac:dyDescent="0.25">
      <c r="A17" t="s">
        <v>81</v>
      </c>
      <c r="B17" t="s">
        <v>113</v>
      </c>
      <c r="C17" t="s">
        <v>114</v>
      </c>
      <c r="D17" t="s">
        <v>115</v>
      </c>
      <c r="E17" t="s">
        <v>31</v>
      </c>
      <c r="F17" t="s">
        <v>32</v>
      </c>
      <c r="G17" t="s">
        <v>32</v>
      </c>
      <c r="H17">
        <v>1</v>
      </c>
      <c r="I17">
        <v>0</v>
      </c>
      <c r="J17">
        <v>1</v>
      </c>
      <c r="K17">
        <v>1</v>
      </c>
      <c r="L17">
        <v>1</v>
      </c>
      <c r="M17">
        <v>1</v>
      </c>
      <c r="N17">
        <v>1</v>
      </c>
      <c r="O17">
        <v>0</v>
      </c>
      <c r="P17">
        <v>0</v>
      </c>
      <c r="Q17">
        <v>0</v>
      </c>
      <c r="R17">
        <v>0</v>
      </c>
      <c r="S17" t="s">
        <v>103</v>
      </c>
      <c r="T17" s="33">
        <f t="shared" si="0"/>
        <v>1</v>
      </c>
      <c r="Z17" s="22">
        <f t="shared" si="1"/>
        <v>0</v>
      </c>
      <c r="AA17" s="23">
        <f t="shared" si="2"/>
        <v>0</v>
      </c>
    </row>
    <row r="18" spans="1:27" x14ac:dyDescent="0.25">
      <c r="A18" t="s">
        <v>81</v>
      </c>
      <c r="B18" t="s">
        <v>116</v>
      </c>
      <c r="C18" t="s">
        <v>117</v>
      </c>
      <c r="D18" t="s">
        <v>118</v>
      </c>
      <c r="E18" t="s">
        <v>31</v>
      </c>
      <c r="F18" t="s">
        <v>38</v>
      </c>
      <c r="G18" t="s">
        <v>32</v>
      </c>
      <c r="H18">
        <v>1</v>
      </c>
      <c r="I18">
        <v>0</v>
      </c>
      <c r="J18">
        <v>1</v>
      </c>
      <c r="K18">
        <v>0</v>
      </c>
      <c r="L18">
        <v>0</v>
      </c>
      <c r="M18">
        <v>0</v>
      </c>
      <c r="N18">
        <v>0</v>
      </c>
      <c r="O18">
        <v>1</v>
      </c>
      <c r="P18">
        <v>1</v>
      </c>
      <c r="Q18">
        <v>1</v>
      </c>
      <c r="R18">
        <v>0</v>
      </c>
      <c r="S18" t="s">
        <v>39</v>
      </c>
      <c r="T18" s="33">
        <f t="shared" si="0"/>
        <v>0</v>
      </c>
      <c r="Z18" s="22">
        <f t="shared" si="1"/>
        <v>1</v>
      </c>
      <c r="AA18" s="23">
        <f t="shared" si="2"/>
        <v>1</v>
      </c>
    </row>
    <row r="19" spans="1:27" x14ac:dyDescent="0.25">
      <c r="A19" t="s">
        <v>81</v>
      </c>
      <c r="B19" t="s">
        <v>119</v>
      </c>
      <c r="C19" t="s">
        <v>120</v>
      </c>
      <c r="D19" t="s">
        <v>121</v>
      </c>
      <c r="E19" t="s">
        <v>31</v>
      </c>
      <c r="F19" t="s">
        <v>38</v>
      </c>
      <c r="G19" t="s">
        <v>32</v>
      </c>
      <c r="H19">
        <v>2</v>
      </c>
      <c r="I19">
        <v>1</v>
      </c>
      <c r="J19">
        <v>1</v>
      </c>
      <c r="K19">
        <v>0</v>
      </c>
      <c r="L19">
        <v>0</v>
      </c>
      <c r="M19">
        <v>0</v>
      </c>
      <c r="N19">
        <v>0</v>
      </c>
      <c r="O19">
        <v>2</v>
      </c>
      <c r="P19">
        <v>1</v>
      </c>
      <c r="Q19">
        <v>2</v>
      </c>
      <c r="R19">
        <v>0</v>
      </c>
      <c r="S19" t="s">
        <v>39</v>
      </c>
      <c r="T19" s="33">
        <f t="shared" si="0"/>
        <v>0</v>
      </c>
      <c r="Z19" s="22">
        <f t="shared" si="1"/>
        <v>1</v>
      </c>
      <c r="AA19" s="23">
        <f t="shared" si="2"/>
        <v>1</v>
      </c>
    </row>
    <row r="20" spans="1:27" x14ac:dyDescent="0.25">
      <c r="A20" t="s">
        <v>81</v>
      </c>
      <c r="B20" t="s">
        <v>122</v>
      </c>
      <c r="C20" t="s">
        <v>123</v>
      </c>
      <c r="D20" t="s">
        <v>124</v>
      </c>
      <c r="E20" t="s">
        <v>31</v>
      </c>
      <c r="F20" t="s">
        <v>32</v>
      </c>
      <c r="G20" t="s">
        <v>32</v>
      </c>
      <c r="H20">
        <v>2</v>
      </c>
      <c r="I20">
        <v>0</v>
      </c>
      <c r="J20">
        <v>2</v>
      </c>
      <c r="K20">
        <v>0</v>
      </c>
      <c r="L20">
        <v>0</v>
      </c>
      <c r="M20">
        <v>0</v>
      </c>
      <c r="N20">
        <v>0</v>
      </c>
      <c r="O20">
        <v>2</v>
      </c>
      <c r="P20">
        <v>2</v>
      </c>
      <c r="Q20">
        <v>2</v>
      </c>
      <c r="R20">
        <v>0</v>
      </c>
      <c r="S20" t="s">
        <v>39</v>
      </c>
      <c r="T20" s="33">
        <f t="shared" si="0"/>
        <v>0</v>
      </c>
      <c r="Z20" s="22">
        <f t="shared" si="1"/>
        <v>2</v>
      </c>
      <c r="AA20" s="23">
        <f t="shared" si="2"/>
        <v>2</v>
      </c>
    </row>
    <row r="21" spans="1:27" x14ac:dyDescent="0.25">
      <c r="A21" t="s">
        <v>81</v>
      </c>
      <c r="B21" t="s">
        <v>131</v>
      </c>
      <c r="C21" t="s">
        <v>132</v>
      </c>
      <c r="D21" t="s">
        <v>133</v>
      </c>
      <c r="E21" t="s">
        <v>31</v>
      </c>
      <c r="F21" t="s">
        <v>38</v>
      </c>
      <c r="G21" t="s">
        <v>32</v>
      </c>
      <c r="H21">
        <v>2</v>
      </c>
      <c r="I21">
        <v>1</v>
      </c>
      <c r="J21">
        <v>1</v>
      </c>
      <c r="K21">
        <v>2</v>
      </c>
      <c r="L21">
        <v>1</v>
      </c>
      <c r="M21">
        <v>2</v>
      </c>
      <c r="N21">
        <v>1</v>
      </c>
      <c r="O21">
        <v>0</v>
      </c>
      <c r="P21">
        <v>0</v>
      </c>
      <c r="Q21">
        <v>0</v>
      </c>
      <c r="R21">
        <v>0</v>
      </c>
      <c r="S21" t="s">
        <v>103</v>
      </c>
      <c r="T21" s="33">
        <f t="shared" si="0"/>
        <v>1</v>
      </c>
      <c r="Z21" s="22">
        <f t="shared" si="1"/>
        <v>0</v>
      </c>
      <c r="AA21" s="23">
        <f t="shared" si="2"/>
        <v>0</v>
      </c>
    </row>
    <row r="22" spans="1:27" x14ac:dyDescent="0.25">
      <c r="A22" t="s">
        <v>81</v>
      </c>
      <c r="B22" t="s">
        <v>140</v>
      </c>
      <c r="C22" t="s">
        <v>141</v>
      </c>
      <c r="D22" t="s">
        <v>142</v>
      </c>
      <c r="E22" t="s">
        <v>31</v>
      </c>
      <c r="F22" t="s">
        <v>38</v>
      </c>
      <c r="G22" t="s">
        <v>32</v>
      </c>
      <c r="H22">
        <v>5</v>
      </c>
      <c r="I22">
        <v>1</v>
      </c>
      <c r="J22">
        <v>4</v>
      </c>
      <c r="K22">
        <v>0</v>
      </c>
      <c r="L22">
        <v>0</v>
      </c>
      <c r="M22">
        <v>0</v>
      </c>
      <c r="N22">
        <v>0</v>
      </c>
      <c r="O22">
        <v>5</v>
      </c>
      <c r="P22">
        <v>4</v>
      </c>
      <c r="Q22">
        <v>0</v>
      </c>
      <c r="R22">
        <v>5</v>
      </c>
      <c r="S22" t="s">
        <v>33</v>
      </c>
      <c r="T22" s="33">
        <f t="shared" si="0"/>
        <v>0</v>
      </c>
      <c r="Z22" s="22">
        <f t="shared" si="1"/>
        <v>4</v>
      </c>
      <c r="AA22" s="23">
        <f t="shared" si="2"/>
        <v>4</v>
      </c>
    </row>
    <row r="23" spans="1:27" x14ac:dyDescent="0.25">
      <c r="A23" t="s">
        <v>143</v>
      </c>
      <c r="B23" t="s">
        <v>147</v>
      </c>
      <c r="C23" t="s">
        <v>148</v>
      </c>
      <c r="D23" t="s">
        <v>149</v>
      </c>
      <c r="E23" t="s">
        <v>31</v>
      </c>
      <c r="F23" t="s">
        <v>38</v>
      </c>
      <c r="G23" t="s">
        <v>32</v>
      </c>
      <c r="H23">
        <v>4</v>
      </c>
      <c r="I23">
        <v>1</v>
      </c>
      <c r="J23">
        <v>3</v>
      </c>
      <c r="K23">
        <v>4</v>
      </c>
      <c r="L23">
        <v>3</v>
      </c>
      <c r="M23">
        <v>4</v>
      </c>
      <c r="N23">
        <v>3</v>
      </c>
      <c r="O23">
        <v>0</v>
      </c>
      <c r="P23">
        <v>0</v>
      </c>
      <c r="Q23">
        <v>0</v>
      </c>
      <c r="R23">
        <v>0</v>
      </c>
      <c r="S23" t="s">
        <v>103</v>
      </c>
      <c r="T23" s="33">
        <f t="shared" si="0"/>
        <v>3</v>
      </c>
      <c r="Z23" s="22">
        <f t="shared" si="1"/>
        <v>0</v>
      </c>
      <c r="AA23" s="23">
        <f t="shared" si="2"/>
        <v>0</v>
      </c>
    </row>
    <row r="24" spans="1:27" x14ac:dyDescent="0.25">
      <c r="A24" t="s">
        <v>143</v>
      </c>
      <c r="B24" t="s">
        <v>150</v>
      </c>
      <c r="C24" t="s">
        <v>151</v>
      </c>
      <c r="D24" t="s">
        <v>152</v>
      </c>
      <c r="E24" t="s">
        <v>85</v>
      </c>
      <c r="F24" t="s">
        <v>38</v>
      </c>
      <c r="G24" t="s">
        <v>32</v>
      </c>
      <c r="H24">
        <v>1</v>
      </c>
      <c r="I24">
        <v>0</v>
      </c>
      <c r="J24">
        <v>1</v>
      </c>
      <c r="K24">
        <v>0</v>
      </c>
      <c r="L24">
        <v>0</v>
      </c>
      <c r="M24">
        <v>0</v>
      </c>
      <c r="N24">
        <v>0</v>
      </c>
      <c r="O24">
        <v>1</v>
      </c>
      <c r="P24">
        <v>1</v>
      </c>
      <c r="Q24">
        <v>1</v>
      </c>
      <c r="R24">
        <v>0</v>
      </c>
      <c r="S24" t="s">
        <v>39</v>
      </c>
      <c r="T24" s="33">
        <f t="shared" si="0"/>
        <v>0</v>
      </c>
      <c r="Z24" s="22">
        <f t="shared" si="1"/>
        <v>1</v>
      </c>
      <c r="AA24" s="23">
        <f t="shared" si="2"/>
        <v>1</v>
      </c>
    </row>
    <row r="25" spans="1:27" x14ac:dyDescent="0.25">
      <c r="A25" t="s">
        <v>143</v>
      </c>
      <c r="B25" t="s">
        <v>153</v>
      </c>
      <c r="C25" t="s">
        <v>154</v>
      </c>
      <c r="D25" t="s">
        <v>155</v>
      </c>
      <c r="E25" t="s">
        <v>31</v>
      </c>
      <c r="F25" t="s">
        <v>32</v>
      </c>
      <c r="G25" t="s">
        <v>32</v>
      </c>
      <c r="H25">
        <v>1</v>
      </c>
      <c r="I25">
        <v>0</v>
      </c>
      <c r="J25">
        <v>1</v>
      </c>
      <c r="K25">
        <v>0</v>
      </c>
      <c r="L25">
        <v>0</v>
      </c>
      <c r="M25">
        <v>0</v>
      </c>
      <c r="N25">
        <v>0</v>
      </c>
      <c r="O25">
        <v>1</v>
      </c>
      <c r="P25">
        <v>1</v>
      </c>
      <c r="Q25">
        <v>0</v>
      </c>
      <c r="R25">
        <v>1</v>
      </c>
      <c r="S25" t="s">
        <v>33</v>
      </c>
      <c r="T25" s="33">
        <f t="shared" si="0"/>
        <v>0</v>
      </c>
      <c r="Z25" s="22">
        <f t="shared" si="1"/>
        <v>1</v>
      </c>
      <c r="AA25" s="23">
        <f t="shared" si="2"/>
        <v>1</v>
      </c>
    </row>
    <row r="26" spans="1:27" x14ac:dyDescent="0.25">
      <c r="A26" t="s">
        <v>143</v>
      </c>
      <c r="B26" t="s">
        <v>159</v>
      </c>
      <c r="C26" t="s">
        <v>160</v>
      </c>
      <c r="D26" t="s">
        <v>161</v>
      </c>
      <c r="E26" t="s">
        <v>162</v>
      </c>
      <c r="F26" t="s">
        <v>38</v>
      </c>
      <c r="G26" t="s">
        <v>32</v>
      </c>
      <c r="H26">
        <v>1</v>
      </c>
      <c r="I26">
        <v>0</v>
      </c>
      <c r="J26">
        <v>1</v>
      </c>
      <c r="K26">
        <v>0</v>
      </c>
      <c r="L26">
        <v>0</v>
      </c>
      <c r="M26">
        <v>0</v>
      </c>
      <c r="N26">
        <v>0</v>
      </c>
      <c r="O26">
        <v>1</v>
      </c>
      <c r="P26">
        <v>1</v>
      </c>
      <c r="Q26">
        <v>1</v>
      </c>
      <c r="R26">
        <v>0</v>
      </c>
      <c r="S26" t="s">
        <v>39</v>
      </c>
      <c r="T26" s="33">
        <f t="shared" si="0"/>
        <v>0</v>
      </c>
      <c r="Z26" s="22">
        <f t="shared" si="1"/>
        <v>1</v>
      </c>
      <c r="AA26" s="23">
        <f t="shared" si="2"/>
        <v>1</v>
      </c>
    </row>
    <row r="27" spans="1:27" x14ac:dyDescent="0.25">
      <c r="A27" t="s">
        <v>143</v>
      </c>
      <c r="B27" t="s">
        <v>163</v>
      </c>
      <c r="C27" t="s">
        <v>164</v>
      </c>
      <c r="D27" t="s">
        <v>165</v>
      </c>
      <c r="E27" t="s">
        <v>31</v>
      </c>
      <c r="F27" t="s">
        <v>38</v>
      </c>
      <c r="G27" t="s">
        <v>32</v>
      </c>
      <c r="H27">
        <v>1</v>
      </c>
      <c r="I27">
        <v>0</v>
      </c>
      <c r="J27">
        <v>1</v>
      </c>
      <c r="K27">
        <v>0</v>
      </c>
      <c r="L27">
        <v>0</v>
      </c>
      <c r="M27">
        <v>0</v>
      </c>
      <c r="N27">
        <v>0</v>
      </c>
      <c r="O27">
        <v>1</v>
      </c>
      <c r="P27">
        <v>1</v>
      </c>
      <c r="Q27">
        <v>0</v>
      </c>
      <c r="R27">
        <v>1</v>
      </c>
      <c r="S27" t="s">
        <v>33</v>
      </c>
      <c r="T27" s="33">
        <f t="shared" si="0"/>
        <v>0</v>
      </c>
      <c r="Z27" s="22">
        <f t="shared" si="1"/>
        <v>1</v>
      </c>
      <c r="AA27" s="23">
        <f t="shared" si="2"/>
        <v>1</v>
      </c>
    </row>
    <row r="28" spans="1:27" x14ac:dyDescent="0.25">
      <c r="A28" t="s">
        <v>143</v>
      </c>
      <c r="B28" t="s">
        <v>169</v>
      </c>
      <c r="C28" t="s">
        <v>170</v>
      </c>
      <c r="D28" t="s">
        <v>171</v>
      </c>
      <c r="E28" t="s">
        <v>31</v>
      </c>
      <c r="F28" t="s">
        <v>38</v>
      </c>
      <c r="G28" t="s">
        <v>32</v>
      </c>
      <c r="H28">
        <v>3</v>
      </c>
      <c r="I28">
        <v>1</v>
      </c>
      <c r="J28">
        <v>2</v>
      </c>
      <c r="K28">
        <v>0</v>
      </c>
      <c r="L28">
        <v>0</v>
      </c>
      <c r="M28">
        <v>0</v>
      </c>
      <c r="N28">
        <v>0</v>
      </c>
      <c r="O28">
        <v>3</v>
      </c>
      <c r="P28">
        <v>2</v>
      </c>
      <c r="Q28">
        <v>0</v>
      </c>
      <c r="R28">
        <v>3</v>
      </c>
      <c r="S28" t="s">
        <v>33</v>
      </c>
      <c r="T28" s="33">
        <f t="shared" si="0"/>
        <v>0</v>
      </c>
      <c r="Z28" s="22">
        <f t="shared" si="1"/>
        <v>2</v>
      </c>
      <c r="AA28" s="23">
        <f t="shared" si="2"/>
        <v>2</v>
      </c>
    </row>
    <row r="29" spans="1:27" x14ac:dyDescent="0.25">
      <c r="A29" t="s">
        <v>143</v>
      </c>
      <c r="B29" t="s">
        <v>175</v>
      </c>
      <c r="C29" t="s">
        <v>176</v>
      </c>
      <c r="D29" t="s">
        <v>177</v>
      </c>
      <c r="E29" t="s">
        <v>85</v>
      </c>
      <c r="F29" t="s">
        <v>38</v>
      </c>
      <c r="G29" t="s">
        <v>32</v>
      </c>
      <c r="H29">
        <v>2</v>
      </c>
      <c r="I29">
        <v>0</v>
      </c>
      <c r="J29">
        <v>2</v>
      </c>
      <c r="K29">
        <v>0</v>
      </c>
      <c r="L29">
        <v>0</v>
      </c>
      <c r="M29">
        <v>0</v>
      </c>
      <c r="N29">
        <v>0</v>
      </c>
      <c r="O29">
        <v>2</v>
      </c>
      <c r="P29">
        <v>2</v>
      </c>
      <c r="Q29">
        <v>0</v>
      </c>
      <c r="R29">
        <v>2</v>
      </c>
      <c r="S29" t="s">
        <v>33</v>
      </c>
      <c r="T29" s="33">
        <f t="shared" si="0"/>
        <v>0</v>
      </c>
      <c r="Z29" s="22">
        <f t="shared" si="1"/>
        <v>2</v>
      </c>
      <c r="AA29" s="23">
        <f t="shared" si="2"/>
        <v>2</v>
      </c>
    </row>
    <row r="30" spans="1:27" x14ac:dyDescent="0.25">
      <c r="A30" t="s">
        <v>143</v>
      </c>
      <c r="B30" t="s">
        <v>178</v>
      </c>
      <c r="C30" t="s">
        <v>179</v>
      </c>
      <c r="D30" t="s">
        <v>180</v>
      </c>
      <c r="E30" t="s">
        <v>31</v>
      </c>
      <c r="F30" t="s">
        <v>38</v>
      </c>
      <c r="G30" t="s">
        <v>32</v>
      </c>
      <c r="H30">
        <v>1</v>
      </c>
      <c r="I30">
        <v>0</v>
      </c>
      <c r="J30">
        <v>1</v>
      </c>
      <c r="K30">
        <v>0</v>
      </c>
      <c r="L30">
        <v>0</v>
      </c>
      <c r="M30">
        <v>0</v>
      </c>
      <c r="N30">
        <v>0</v>
      </c>
      <c r="O30">
        <v>1</v>
      </c>
      <c r="P30">
        <v>1</v>
      </c>
      <c r="Q30">
        <v>1</v>
      </c>
      <c r="R30">
        <v>0</v>
      </c>
      <c r="S30" t="s">
        <v>39</v>
      </c>
      <c r="T30" s="33">
        <f t="shared" si="0"/>
        <v>0</v>
      </c>
      <c r="Z30" s="22">
        <f t="shared" si="1"/>
        <v>1</v>
      </c>
      <c r="AA30" s="23">
        <f t="shared" si="2"/>
        <v>1</v>
      </c>
    </row>
    <row r="31" spans="1:27" x14ac:dyDescent="0.25">
      <c r="A31" t="s">
        <v>143</v>
      </c>
      <c r="B31" t="s">
        <v>184</v>
      </c>
      <c r="C31" t="s">
        <v>185</v>
      </c>
      <c r="D31" t="s">
        <v>186</v>
      </c>
      <c r="E31" t="s">
        <v>85</v>
      </c>
      <c r="F31" t="s">
        <v>38</v>
      </c>
      <c r="G31" t="s">
        <v>32</v>
      </c>
      <c r="H31">
        <v>1</v>
      </c>
      <c r="I31">
        <v>0</v>
      </c>
      <c r="J31">
        <v>1</v>
      </c>
      <c r="K31">
        <v>0</v>
      </c>
      <c r="L31">
        <v>0</v>
      </c>
      <c r="M31">
        <v>0</v>
      </c>
      <c r="N31">
        <v>0</v>
      </c>
      <c r="O31">
        <v>1</v>
      </c>
      <c r="P31">
        <v>1</v>
      </c>
      <c r="Q31">
        <v>0</v>
      </c>
      <c r="R31">
        <v>1</v>
      </c>
      <c r="S31" t="s">
        <v>33</v>
      </c>
      <c r="T31" s="33">
        <f t="shared" si="0"/>
        <v>0</v>
      </c>
      <c r="Z31" s="22">
        <f t="shared" si="1"/>
        <v>1</v>
      </c>
      <c r="AA31" s="23">
        <f t="shared" si="2"/>
        <v>1</v>
      </c>
    </row>
    <row r="32" spans="1:27" x14ac:dyDescent="0.25">
      <c r="A32" t="s">
        <v>196</v>
      </c>
      <c r="B32" t="s">
        <v>203</v>
      </c>
      <c r="C32" t="s">
        <v>204</v>
      </c>
      <c r="D32" t="s">
        <v>205</v>
      </c>
      <c r="E32" t="s">
        <v>31</v>
      </c>
      <c r="F32" t="s">
        <v>32</v>
      </c>
      <c r="G32" t="s">
        <v>32</v>
      </c>
      <c r="H32">
        <v>1</v>
      </c>
      <c r="I32">
        <v>0</v>
      </c>
      <c r="J32">
        <v>1</v>
      </c>
      <c r="K32">
        <v>0</v>
      </c>
      <c r="L32">
        <v>0</v>
      </c>
      <c r="M32">
        <v>0</v>
      </c>
      <c r="N32">
        <v>0</v>
      </c>
      <c r="O32">
        <v>0</v>
      </c>
      <c r="P32">
        <v>0</v>
      </c>
      <c r="Q32">
        <v>0</v>
      </c>
      <c r="R32">
        <v>0</v>
      </c>
      <c r="S32" t="s">
        <v>33</v>
      </c>
      <c r="T32" s="33">
        <f t="shared" si="0"/>
        <v>0</v>
      </c>
      <c r="Z32" s="22">
        <f t="shared" si="1"/>
        <v>0</v>
      </c>
      <c r="AA32" s="23">
        <f t="shared" si="2"/>
        <v>0</v>
      </c>
    </row>
    <row r="33" spans="1:27" x14ac:dyDescent="0.25">
      <c r="A33" t="s">
        <v>215</v>
      </c>
      <c r="B33" t="s">
        <v>216</v>
      </c>
      <c r="C33" t="s">
        <v>217</v>
      </c>
      <c r="D33" t="s">
        <v>218</v>
      </c>
      <c r="E33" t="s">
        <v>85</v>
      </c>
      <c r="F33" t="s">
        <v>38</v>
      </c>
      <c r="G33" t="s">
        <v>32</v>
      </c>
      <c r="H33">
        <v>1</v>
      </c>
      <c r="I33">
        <v>0</v>
      </c>
      <c r="J33">
        <v>1</v>
      </c>
      <c r="K33">
        <v>0</v>
      </c>
      <c r="L33">
        <v>0</v>
      </c>
      <c r="M33">
        <v>0</v>
      </c>
      <c r="N33">
        <v>0</v>
      </c>
      <c r="O33">
        <v>1</v>
      </c>
      <c r="P33">
        <v>1</v>
      </c>
      <c r="Q33">
        <v>1</v>
      </c>
      <c r="R33">
        <v>0</v>
      </c>
      <c r="S33" t="s">
        <v>39</v>
      </c>
      <c r="T33" s="33">
        <f t="shared" si="0"/>
        <v>0</v>
      </c>
      <c r="Z33" s="22">
        <f t="shared" si="1"/>
        <v>1</v>
      </c>
      <c r="AA33" s="23">
        <f t="shared" si="2"/>
        <v>1</v>
      </c>
    </row>
    <row r="34" spans="1:27" x14ac:dyDescent="0.25">
      <c r="A34" t="s">
        <v>215</v>
      </c>
      <c r="B34" t="s">
        <v>219</v>
      </c>
      <c r="C34" t="s">
        <v>220</v>
      </c>
      <c r="D34" t="s">
        <v>221</v>
      </c>
      <c r="E34" t="s">
        <v>85</v>
      </c>
      <c r="F34" t="s">
        <v>38</v>
      </c>
      <c r="G34" t="s">
        <v>32</v>
      </c>
      <c r="H34">
        <v>1</v>
      </c>
      <c r="I34">
        <v>0</v>
      </c>
      <c r="J34">
        <v>1</v>
      </c>
      <c r="K34">
        <v>0</v>
      </c>
      <c r="L34">
        <v>0</v>
      </c>
      <c r="M34">
        <v>0</v>
      </c>
      <c r="N34">
        <v>0</v>
      </c>
      <c r="O34">
        <v>1</v>
      </c>
      <c r="P34">
        <v>1</v>
      </c>
      <c r="Q34">
        <v>1</v>
      </c>
      <c r="R34">
        <v>0</v>
      </c>
      <c r="S34" t="s">
        <v>39</v>
      </c>
      <c r="T34" s="33">
        <f t="shared" si="0"/>
        <v>0</v>
      </c>
      <c r="Z34" s="22">
        <f t="shared" si="1"/>
        <v>1</v>
      </c>
      <c r="AA34" s="23">
        <f t="shared" si="2"/>
        <v>1</v>
      </c>
    </row>
    <row r="35" spans="1:27" x14ac:dyDescent="0.25">
      <c r="A35" t="s">
        <v>215</v>
      </c>
      <c r="B35" t="s">
        <v>225</v>
      </c>
      <c r="C35" t="s">
        <v>226</v>
      </c>
      <c r="D35" t="s">
        <v>227</v>
      </c>
      <c r="E35" t="s">
        <v>31</v>
      </c>
      <c r="F35" t="s">
        <v>32</v>
      </c>
      <c r="G35" t="s">
        <v>32</v>
      </c>
      <c r="H35">
        <v>4</v>
      </c>
      <c r="I35">
        <v>0</v>
      </c>
      <c r="J35">
        <v>4</v>
      </c>
      <c r="K35">
        <v>0</v>
      </c>
      <c r="L35">
        <v>0</v>
      </c>
      <c r="M35">
        <v>0</v>
      </c>
      <c r="N35">
        <v>0</v>
      </c>
      <c r="O35">
        <v>4</v>
      </c>
      <c r="P35">
        <v>4</v>
      </c>
      <c r="Q35">
        <v>0</v>
      </c>
      <c r="R35">
        <v>4</v>
      </c>
      <c r="S35" t="s">
        <v>33</v>
      </c>
      <c r="T35" s="33">
        <f t="shared" si="0"/>
        <v>0</v>
      </c>
      <c r="Z35" s="22">
        <f t="shared" si="1"/>
        <v>4</v>
      </c>
      <c r="AA35" s="23">
        <f t="shared" si="2"/>
        <v>4</v>
      </c>
    </row>
    <row r="36" spans="1:27" x14ac:dyDescent="0.25">
      <c r="A36" t="s">
        <v>232</v>
      </c>
      <c r="B36" t="s">
        <v>237</v>
      </c>
      <c r="C36" t="s">
        <v>238</v>
      </c>
      <c r="D36" t="s">
        <v>239</v>
      </c>
      <c r="E36" t="s">
        <v>31</v>
      </c>
      <c r="F36" t="s">
        <v>32</v>
      </c>
      <c r="G36" t="s">
        <v>32</v>
      </c>
      <c r="H36">
        <v>1</v>
      </c>
      <c r="I36">
        <v>0</v>
      </c>
      <c r="J36">
        <v>1</v>
      </c>
      <c r="K36">
        <v>0</v>
      </c>
      <c r="L36">
        <v>0</v>
      </c>
      <c r="M36">
        <v>0</v>
      </c>
      <c r="N36">
        <v>0</v>
      </c>
      <c r="O36">
        <v>1</v>
      </c>
      <c r="P36">
        <v>1</v>
      </c>
      <c r="Q36">
        <v>1</v>
      </c>
      <c r="R36">
        <v>0</v>
      </c>
      <c r="S36" t="s">
        <v>39</v>
      </c>
      <c r="T36" s="33">
        <f t="shared" si="0"/>
        <v>0</v>
      </c>
      <c r="Z36" s="22">
        <f t="shared" si="1"/>
        <v>1</v>
      </c>
      <c r="AA36" s="23">
        <f t="shared" si="2"/>
        <v>1</v>
      </c>
    </row>
    <row r="37" spans="1:27" x14ac:dyDescent="0.25">
      <c r="A37" t="s">
        <v>232</v>
      </c>
      <c r="B37" t="s">
        <v>240</v>
      </c>
      <c r="C37" t="s">
        <v>241</v>
      </c>
      <c r="D37" t="s">
        <v>242</v>
      </c>
      <c r="E37" t="s">
        <v>31</v>
      </c>
      <c r="F37" t="s">
        <v>38</v>
      </c>
      <c r="G37" t="s">
        <v>32</v>
      </c>
      <c r="H37">
        <v>1</v>
      </c>
      <c r="I37">
        <v>0</v>
      </c>
      <c r="J37">
        <v>1</v>
      </c>
      <c r="K37">
        <v>0</v>
      </c>
      <c r="L37">
        <v>0</v>
      </c>
      <c r="M37">
        <v>0</v>
      </c>
      <c r="N37">
        <v>0</v>
      </c>
      <c r="O37">
        <v>1</v>
      </c>
      <c r="P37">
        <v>1</v>
      </c>
      <c r="Q37">
        <v>1</v>
      </c>
      <c r="R37">
        <v>0</v>
      </c>
      <c r="S37" t="s">
        <v>39</v>
      </c>
      <c r="T37" s="33">
        <f t="shared" si="0"/>
        <v>0</v>
      </c>
      <c r="Z37" s="22">
        <f t="shared" si="1"/>
        <v>1</v>
      </c>
      <c r="AA37" s="23">
        <f t="shared" si="2"/>
        <v>1</v>
      </c>
    </row>
    <row r="38" spans="1:27" x14ac:dyDescent="0.25">
      <c r="A38" t="s">
        <v>232</v>
      </c>
      <c r="B38" t="s">
        <v>243</v>
      </c>
      <c r="C38" t="s">
        <v>244</v>
      </c>
      <c r="D38" t="s">
        <v>245</v>
      </c>
      <c r="E38" t="s">
        <v>85</v>
      </c>
      <c r="F38" t="s">
        <v>38</v>
      </c>
      <c r="G38" t="s">
        <v>32</v>
      </c>
      <c r="H38">
        <v>1</v>
      </c>
      <c r="I38">
        <v>0</v>
      </c>
      <c r="J38">
        <v>1</v>
      </c>
      <c r="K38">
        <v>0</v>
      </c>
      <c r="L38">
        <v>0</v>
      </c>
      <c r="M38">
        <v>0</v>
      </c>
      <c r="N38">
        <v>0</v>
      </c>
      <c r="O38">
        <v>1</v>
      </c>
      <c r="P38">
        <v>1</v>
      </c>
      <c r="Q38">
        <v>1</v>
      </c>
      <c r="R38">
        <v>0</v>
      </c>
      <c r="S38" t="s">
        <v>39</v>
      </c>
      <c r="T38" s="33">
        <f t="shared" si="0"/>
        <v>0</v>
      </c>
      <c r="Z38" s="22">
        <f t="shared" si="1"/>
        <v>1</v>
      </c>
      <c r="AA38" s="23">
        <f t="shared" si="2"/>
        <v>1</v>
      </c>
    </row>
    <row r="39" spans="1:27" ht="90" x14ac:dyDescent="0.25">
      <c r="A39" t="s">
        <v>232</v>
      </c>
      <c r="B39" t="s">
        <v>246</v>
      </c>
      <c r="C39" s="2" t="s">
        <v>247</v>
      </c>
      <c r="D39" t="s">
        <v>248</v>
      </c>
      <c r="E39" t="s">
        <v>31</v>
      </c>
      <c r="F39" t="s">
        <v>32</v>
      </c>
      <c r="G39" t="s">
        <v>32</v>
      </c>
      <c r="H39">
        <v>1</v>
      </c>
      <c r="I39">
        <v>0</v>
      </c>
      <c r="J39">
        <v>1</v>
      </c>
      <c r="K39">
        <v>1</v>
      </c>
      <c r="L39">
        <v>1</v>
      </c>
      <c r="M39">
        <v>1</v>
      </c>
      <c r="N39">
        <v>1</v>
      </c>
      <c r="O39">
        <v>0</v>
      </c>
      <c r="P39">
        <v>0</v>
      </c>
      <c r="Q39">
        <v>0</v>
      </c>
      <c r="R39">
        <v>0</v>
      </c>
      <c r="S39" t="s">
        <v>103</v>
      </c>
      <c r="T39" s="33">
        <f t="shared" si="0"/>
        <v>1</v>
      </c>
      <c r="Z39" s="22">
        <f t="shared" si="1"/>
        <v>0</v>
      </c>
      <c r="AA39" s="23">
        <f t="shared" si="2"/>
        <v>0</v>
      </c>
    </row>
    <row r="40" spans="1:27" x14ac:dyDescent="0.25">
      <c r="A40" t="s">
        <v>232</v>
      </c>
      <c r="B40" t="s">
        <v>249</v>
      </c>
      <c r="C40" t="s">
        <v>250</v>
      </c>
      <c r="D40" t="s">
        <v>251</v>
      </c>
      <c r="E40" t="s">
        <v>31</v>
      </c>
      <c r="F40" t="s">
        <v>32</v>
      </c>
      <c r="G40" t="s">
        <v>32</v>
      </c>
      <c r="H40">
        <v>1</v>
      </c>
      <c r="I40">
        <v>0</v>
      </c>
      <c r="J40">
        <v>1</v>
      </c>
      <c r="K40">
        <v>0</v>
      </c>
      <c r="L40">
        <v>0</v>
      </c>
      <c r="M40">
        <v>0</v>
      </c>
      <c r="N40">
        <v>0</v>
      </c>
      <c r="O40">
        <v>1</v>
      </c>
      <c r="P40">
        <v>1</v>
      </c>
      <c r="Q40">
        <v>0</v>
      </c>
      <c r="R40">
        <v>1</v>
      </c>
      <c r="S40" t="s">
        <v>33</v>
      </c>
      <c r="T40" s="33">
        <f t="shared" si="0"/>
        <v>0</v>
      </c>
      <c r="Z40" s="22">
        <f t="shared" si="1"/>
        <v>1</v>
      </c>
      <c r="AA40" s="23">
        <f t="shared" si="2"/>
        <v>1</v>
      </c>
    </row>
    <row r="41" spans="1:27" x14ac:dyDescent="0.25">
      <c r="A41" t="s">
        <v>232</v>
      </c>
      <c r="B41" t="s">
        <v>252</v>
      </c>
      <c r="C41" t="s">
        <v>253</v>
      </c>
      <c r="D41" t="s">
        <v>254</v>
      </c>
      <c r="E41" t="s">
        <v>31</v>
      </c>
      <c r="F41" t="s">
        <v>32</v>
      </c>
      <c r="G41" t="s">
        <v>32</v>
      </c>
      <c r="H41">
        <v>1</v>
      </c>
      <c r="I41">
        <v>0</v>
      </c>
      <c r="J41">
        <v>1</v>
      </c>
      <c r="K41">
        <v>0</v>
      </c>
      <c r="L41">
        <v>0</v>
      </c>
      <c r="M41">
        <v>0</v>
      </c>
      <c r="N41">
        <v>0</v>
      </c>
      <c r="O41">
        <v>1</v>
      </c>
      <c r="P41">
        <v>1</v>
      </c>
      <c r="Q41">
        <v>1</v>
      </c>
      <c r="R41">
        <v>0</v>
      </c>
      <c r="S41" t="s">
        <v>39</v>
      </c>
      <c r="T41" s="33">
        <f t="shared" si="0"/>
        <v>0</v>
      </c>
      <c r="Z41" s="22">
        <f t="shared" si="1"/>
        <v>1</v>
      </c>
      <c r="AA41" s="23">
        <f t="shared" si="2"/>
        <v>1</v>
      </c>
    </row>
    <row r="42" spans="1:27" x14ac:dyDescent="0.25">
      <c r="A42" t="s">
        <v>232</v>
      </c>
      <c r="B42" t="s">
        <v>258</v>
      </c>
      <c r="C42" t="s">
        <v>259</v>
      </c>
      <c r="D42" t="s">
        <v>260</v>
      </c>
      <c r="E42" t="s">
        <v>31</v>
      </c>
      <c r="F42" t="s">
        <v>38</v>
      </c>
      <c r="G42" t="s">
        <v>32</v>
      </c>
      <c r="H42">
        <v>4</v>
      </c>
      <c r="I42">
        <v>0</v>
      </c>
      <c r="J42">
        <v>4</v>
      </c>
      <c r="K42">
        <v>0</v>
      </c>
      <c r="L42">
        <v>0</v>
      </c>
      <c r="M42">
        <v>0</v>
      </c>
      <c r="N42">
        <v>0</v>
      </c>
      <c r="O42">
        <v>4</v>
      </c>
      <c r="P42">
        <v>4</v>
      </c>
      <c r="Q42">
        <v>0</v>
      </c>
      <c r="R42">
        <v>4</v>
      </c>
      <c r="S42" t="s">
        <v>33</v>
      </c>
      <c r="T42" s="33">
        <f t="shared" si="0"/>
        <v>0</v>
      </c>
      <c r="Z42" s="22">
        <f t="shared" si="1"/>
        <v>4</v>
      </c>
      <c r="AA42" s="23">
        <f t="shared" si="2"/>
        <v>4</v>
      </c>
    </row>
    <row r="43" spans="1:27" x14ac:dyDescent="0.25">
      <c r="A43" t="s">
        <v>232</v>
      </c>
      <c r="B43" t="s">
        <v>261</v>
      </c>
      <c r="C43" t="s">
        <v>262</v>
      </c>
      <c r="D43" t="s">
        <v>263</v>
      </c>
      <c r="E43" t="s">
        <v>31</v>
      </c>
      <c r="F43" t="s">
        <v>32</v>
      </c>
      <c r="G43" t="s">
        <v>32</v>
      </c>
      <c r="H43">
        <v>4</v>
      </c>
      <c r="I43">
        <v>0</v>
      </c>
      <c r="J43">
        <v>4</v>
      </c>
      <c r="K43">
        <v>0</v>
      </c>
      <c r="L43">
        <v>0</v>
      </c>
      <c r="M43">
        <v>0</v>
      </c>
      <c r="N43">
        <v>0</v>
      </c>
      <c r="O43">
        <v>4</v>
      </c>
      <c r="P43">
        <v>4</v>
      </c>
      <c r="Q43">
        <v>0</v>
      </c>
      <c r="R43">
        <v>4</v>
      </c>
      <c r="S43" t="s">
        <v>33</v>
      </c>
      <c r="T43" s="33">
        <f t="shared" si="0"/>
        <v>0</v>
      </c>
      <c r="Z43" s="22">
        <f t="shared" si="1"/>
        <v>4</v>
      </c>
      <c r="AA43" s="23">
        <f t="shared" si="2"/>
        <v>4</v>
      </c>
    </row>
    <row r="44" spans="1:27" ht="90" x14ac:dyDescent="0.25">
      <c r="A44" t="s">
        <v>232</v>
      </c>
      <c r="B44" t="s">
        <v>264</v>
      </c>
      <c r="C44" s="2" t="s">
        <v>265</v>
      </c>
      <c r="D44" t="s">
        <v>266</v>
      </c>
      <c r="E44" t="s">
        <v>85</v>
      </c>
      <c r="F44" t="s">
        <v>38</v>
      </c>
      <c r="G44" t="s">
        <v>32</v>
      </c>
      <c r="H44">
        <v>1</v>
      </c>
      <c r="I44">
        <v>0</v>
      </c>
      <c r="J44">
        <v>1</v>
      </c>
      <c r="K44">
        <v>0</v>
      </c>
      <c r="L44">
        <v>0</v>
      </c>
      <c r="M44">
        <v>0</v>
      </c>
      <c r="N44">
        <v>0</v>
      </c>
      <c r="O44">
        <v>1</v>
      </c>
      <c r="P44">
        <v>1</v>
      </c>
      <c r="Q44">
        <v>0</v>
      </c>
      <c r="R44">
        <v>1</v>
      </c>
      <c r="S44" t="s">
        <v>33</v>
      </c>
      <c r="T44" s="33">
        <f t="shared" si="0"/>
        <v>0</v>
      </c>
      <c r="Z44" s="22">
        <f t="shared" si="1"/>
        <v>1</v>
      </c>
      <c r="AA44" s="23">
        <f t="shared" si="2"/>
        <v>1</v>
      </c>
    </row>
    <row r="45" spans="1:27" x14ac:dyDescent="0.25">
      <c r="A45" t="s">
        <v>267</v>
      </c>
      <c r="B45" t="s">
        <v>268</v>
      </c>
      <c r="C45" t="s">
        <v>269</v>
      </c>
      <c r="D45" t="s">
        <v>270</v>
      </c>
      <c r="E45" t="s">
        <v>31</v>
      </c>
      <c r="F45" t="s">
        <v>38</v>
      </c>
      <c r="G45" t="s">
        <v>32</v>
      </c>
      <c r="H45">
        <v>1</v>
      </c>
      <c r="I45">
        <v>0</v>
      </c>
      <c r="J45">
        <v>1</v>
      </c>
      <c r="K45">
        <v>0</v>
      </c>
      <c r="L45">
        <v>0</v>
      </c>
      <c r="M45">
        <v>0</v>
      </c>
      <c r="N45">
        <v>0</v>
      </c>
      <c r="O45">
        <v>1</v>
      </c>
      <c r="P45">
        <v>1</v>
      </c>
      <c r="Q45">
        <v>0</v>
      </c>
      <c r="R45">
        <v>1</v>
      </c>
      <c r="S45" t="s">
        <v>33</v>
      </c>
      <c r="T45" s="33">
        <f t="shared" si="0"/>
        <v>0</v>
      </c>
      <c r="Z45" s="22">
        <f t="shared" si="1"/>
        <v>1</v>
      </c>
      <c r="AA45" s="23">
        <f t="shared" si="2"/>
        <v>1</v>
      </c>
    </row>
    <row r="46" spans="1:27" x14ac:dyDescent="0.25">
      <c r="A46" t="s">
        <v>271</v>
      </c>
      <c r="B46" t="s">
        <v>272</v>
      </c>
      <c r="C46" t="s">
        <v>273</v>
      </c>
      <c r="D46" t="s">
        <v>274</v>
      </c>
      <c r="E46" t="s">
        <v>275</v>
      </c>
      <c r="F46" t="s">
        <v>38</v>
      </c>
      <c r="G46" t="s">
        <v>32</v>
      </c>
      <c r="H46">
        <v>2</v>
      </c>
      <c r="I46">
        <v>0</v>
      </c>
      <c r="J46">
        <v>2</v>
      </c>
      <c r="K46">
        <v>0</v>
      </c>
      <c r="L46">
        <v>0</v>
      </c>
      <c r="M46">
        <v>0</v>
      </c>
      <c r="N46">
        <v>0</v>
      </c>
      <c r="O46">
        <v>2</v>
      </c>
      <c r="P46">
        <v>2</v>
      </c>
      <c r="Q46">
        <v>2</v>
      </c>
      <c r="R46">
        <v>0</v>
      </c>
      <c r="S46" t="s">
        <v>39</v>
      </c>
      <c r="T46" s="33">
        <f t="shared" si="0"/>
        <v>0</v>
      </c>
      <c r="Z46" s="22">
        <f t="shared" si="1"/>
        <v>2</v>
      </c>
      <c r="AA46" s="23">
        <f t="shared" si="2"/>
        <v>2</v>
      </c>
    </row>
    <row r="47" spans="1:27" x14ac:dyDescent="0.25">
      <c r="A47" t="s">
        <v>271</v>
      </c>
      <c r="B47" t="s">
        <v>276</v>
      </c>
      <c r="C47" t="s">
        <v>277</v>
      </c>
      <c r="D47" t="s">
        <v>278</v>
      </c>
      <c r="E47" t="s">
        <v>85</v>
      </c>
      <c r="F47" t="s">
        <v>38</v>
      </c>
      <c r="G47" t="s">
        <v>32</v>
      </c>
      <c r="H47">
        <v>1</v>
      </c>
      <c r="I47">
        <v>0</v>
      </c>
      <c r="J47">
        <v>1</v>
      </c>
      <c r="K47">
        <v>0</v>
      </c>
      <c r="L47">
        <v>0</v>
      </c>
      <c r="M47">
        <v>0</v>
      </c>
      <c r="N47">
        <v>0</v>
      </c>
      <c r="O47">
        <v>1</v>
      </c>
      <c r="P47">
        <v>1</v>
      </c>
      <c r="Q47">
        <v>1</v>
      </c>
      <c r="R47">
        <v>0</v>
      </c>
      <c r="S47" t="s">
        <v>39</v>
      </c>
      <c r="T47" s="33">
        <f t="shared" si="0"/>
        <v>0</v>
      </c>
      <c r="Z47" s="22">
        <f t="shared" si="1"/>
        <v>1</v>
      </c>
      <c r="AA47" s="23">
        <f t="shared" si="2"/>
        <v>1</v>
      </c>
    </row>
    <row r="48" spans="1:27" x14ac:dyDescent="0.25">
      <c r="A48" t="s">
        <v>271</v>
      </c>
      <c r="B48" t="s">
        <v>279</v>
      </c>
      <c r="C48" t="s">
        <v>280</v>
      </c>
      <c r="D48" t="s">
        <v>281</v>
      </c>
      <c r="E48" t="s">
        <v>85</v>
      </c>
      <c r="F48" t="s">
        <v>32</v>
      </c>
      <c r="G48" t="s">
        <v>32</v>
      </c>
      <c r="H48">
        <v>3</v>
      </c>
      <c r="I48">
        <v>0</v>
      </c>
      <c r="J48">
        <v>3</v>
      </c>
      <c r="K48">
        <v>0</v>
      </c>
      <c r="L48">
        <v>0</v>
      </c>
      <c r="M48">
        <v>0</v>
      </c>
      <c r="N48">
        <v>0</v>
      </c>
      <c r="O48">
        <v>3</v>
      </c>
      <c r="P48">
        <v>3</v>
      </c>
      <c r="Q48">
        <v>0</v>
      </c>
      <c r="R48">
        <v>3</v>
      </c>
      <c r="S48" t="s">
        <v>33</v>
      </c>
      <c r="T48" s="33">
        <f t="shared" si="0"/>
        <v>0</v>
      </c>
      <c r="Z48" s="22">
        <f t="shared" si="1"/>
        <v>3</v>
      </c>
      <c r="AA48" s="23">
        <f t="shared" si="2"/>
        <v>3</v>
      </c>
    </row>
    <row r="49" spans="1:27" x14ac:dyDescent="0.25">
      <c r="A49" t="s">
        <v>271</v>
      </c>
      <c r="B49" t="s">
        <v>282</v>
      </c>
      <c r="C49" t="s">
        <v>283</v>
      </c>
      <c r="D49" t="s">
        <v>284</v>
      </c>
      <c r="E49" t="s">
        <v>31</v>
      </c>
      <c r="F49" t="s">
        <v>32</v>
      </c>
      <c r="G49" t="s">
        <v>32</v>
      </c>
      <c r="H49">
        <v>4</v>
      </c>
      <c r="I49">
        <v>0</v>
      </c>
      <c r="J49">
        <v>4</v>
      </c>
      <c r="K49">
        <v>4</v>
      </c>
      <c r="L49">
        <v>4</v>
      </c>
      <c r="M49">
        <v>4</v>
      </c>
      <c r="N49">
        <v>4</v>
      </c>
      <c r="O49">
        <v>0</v>
      </c>
      <c r="P49">
        <v>0</v>
      </c>
      <c r="Q49">
        <v>0</v>
      </c>
      <c r="R49">
        <v>0</v>
      </c>
      <c r="S49" t="s">
        <v>103</v>
      </c>
      <c r="T49" s="33">
        <f t="shared" si="0"/>
        <v>4</v>
      </c>
      <c r="Z49" s="22">
        <f t="shared" si="1"/>
        <v>0</v>
      </c>
      <c r="AA49" s="23">
        <f t="shared" si="2"/>
        <v>0</v>
      </c>
    </row>
    <row r="50" spans="1:27" x14ac:dyDescent="0.25">
      <c r="A50" t="s">
        <v>271</v>
      </c>
      <c r="B50" t="s">
        <v>285</v>
      </c>
      <c r="C50" t="s">
        <v>286</v>
      </c>
      <c r="D50" t="s">
        <v>287</v>
      </c>
      <c r="E50" t="s">
        <v>31</v>
      </c>
      <c r="F50" t="s">
        <v>32</v>
      </c>
      <c r="G50" t="s">
        <v>38</v>
      </c>
      <c r="H50">
        <v>1</v>
      </c>
      <c r="I50">
        <v>0</v>
      </c>
      <c r="J50">
        <v>1</v>
      </c>
      <c r="K50">
        <v>0</v>
      </c>
      <c r="L50">
        <v>0</v>
      </c>
      <c r="M50">
        <v>0</v>
      </c>
      <c r="N50">
        <v>0</v>
      </c>
      <c r="O50">
        <v>1</v>
      </c>
      <c r="P50">
        <v>1</v>
      </c>
      <c r="Q50">
        <v>0</v>
      </c>
      <c r="R50">
        <v>1</v>
      </c>
      <c r="S50" t="s">
        <v>33</v>
      </c>
      <c r="T50" s="33">
        <f t="shared" si="0"/>
        <v>0</v>
      </c>
      <c r="Z50" s="22">
        <f t="shared" si="1"/>
        <v>1</v>
      </c>
      <c r="AA50" s="23">
        <f t="shared" si="2"/>
        <v>1</v>
      </c>
    </row>
    <row r="51" spans="1:27" x14ac:dyDescent="0.25">
      <c r="A51" t="s">
        <v>271</v>
      </c>
      <c r="B51" t="s">
        <v>288</v>
      </c>
      <c r="C51" t="s">
        <v>289</v>
      </c>
      <c r="D51" t="s">
        <v>290</v>
      </c>
      <c r="E51" t="s">
        <v>31</v>
      </c>
      <c r="F51" t="s">
        <v>32</v>
      </c>
      <c r="G51" t="s">
        <v>32</v>
      </c>
      <c r="H51">
        <v>1</v>
      </c>
      <c r="I51">
        <v>0</v>
      </c>
      <c r="J51">
        <v>1</v>
      </c>
      <c r="K51">
        <v>0</v>
      </c>
      <c r="L51">
        <v>0</v>
      </c>
      <c r="M51">
        <v>0</v>
      </c>
      <c r="N51">
        <v>0</v>
      </c>
      <c r="O51">
        <v>1</v>
      </c>
      <c r="P51">
        <v>1</v>
      </c>
      <c r="Q51">
        <v>0</v>
      </c>
      <c r="R51">
        <v>1</v>
      </c>
      <c r="S51" t="s">
        <v>33</v>
      </c>
      <c r="T51" s="33">
        <f t="shared" si="0"/>
        <v>0</v>
      </c>
      <c r="Z51" s="22">
        <f t="shared" si="1"/>
        <v>1</v>
      </c>
      <c r="AA51" s="23">
        <f t="shared" si="2"/>
        <v>1</v>
      </c>
    </row>
    <row r="52" spans="1:27" x14ac:dyDescent="0.25">
      <c r="A52" t="s">
        <v>271</v>
      </c>
      <c r="B52" t="s">
        <v>294</v>
      </c>
      <c r="C52" t="s">
        <v>295</v>
      </c>
      <c r="D52" t="s">
        <v>296</v>
      </c>
      <c r="E52" t="s">
        <v>31</v>
      </c>
      <c r="F52" t="s">
        <v>38</v>
      </c>
      <c r="G52" t="s">
        <v>32</v>
      </c>
      <c r="H52">
        <v>2</v>
      </c>
      <c r="I52">
        <v>0</v>
      </c>
      <c r="J52">
        <v>2</v>
      </c>
      <c r="K52">
        <v>2</v>
      </c>
      <c r="L52">
        <v>2</v>
      </c>
      <c r="M52">
        <v>2</v>
      </c>
      <c r="N52">
        <v>2</v>
      </c>
      <c r="O52">
        <v>0</v>
      </c>
      <c r="P52">
        <v>0</v>
      </c>
      <c r="Q52">
        <v>0</v>
      </c>
      <c r="R52">
        <v>0</v>
      </c>
      <c r="S52" t="s">
        <v>103</v>
      </c>
      <c r="T52" s="33">
        <f t="shared" si="0"/>
        <v>2</v>
      </c>
      <c r="Z52" s="22">
        <f t="shared" si="1"/>
        <v>0</v>
      </c>
      <c r="AA52" s="23">
        <f t="shared" si="2"/>
        <v>0</v>
      </c>
    </row>
    <row r="53" spans="1:27" x14ac:dyDescent="0.25">
      <c r="A53" t="s">
        <v>271</v>
      </c>
      <c r="B53" t="s">
        <v>297</v>
      </c>
      <c r="C53" t="s">
        <v>298</v>
      </c>
      <c r="D53" t="s">
        <v>299</v>
      </c>
      <c r="E53" t="s">
        <v>31</v>
      </c>
      <c r="F53" t="s">
        <v>38</v>
      </c>
      <c r="G53" t="s">
        <v>32</v>
      </c>
      <c r="H53">
        <v>2</v>
      </c>
      <c r="I53">
        <v>1</v>
      </c>
      <c r="J53">
        <v>1</v>
      </c>
      <c r="K53">
        <v>0</v>
      </c>
      <c r="L53">
        <v>0</v>
      </c>
      <c r="M53">
        <v>0</v>
      </c>
      <c r="N53">
        <v>0</v>
      </c>
      <c r="O53">
        <v>2</v>
      </c>
      <c r="P53">
        <v>1</v>
      </c>
      <c r="Q53">
        <v>0</v>
      </c>
      <c r="R53">
        <v>2</v>
      </c>
      <c r="S53" t="s">
        <v>33</v>
      </c>
      <c r="T53" s="33">
        <f t="shared" si="0"/>
        <v>0</v>
      </c>
      <c r="Z53" s="22">
        <f t="shared" si="1"/>
        <v>1</v>
      </c>
      <c r="AA53" s="23">
        <f t="shared" si="2"/>
        <v>1</v>
      </c>
    </row>
    <row r="54" spans="1:27" x14ac:dyDescent="0.25">
      <c r="A54" t="s">
        <v>271</v>
      </c>
      <c r="B54" t="s">
        <v>306</v>
      </c>
      <c r="C54" t="s">
        <v>307</v>
      </c>
      <c r="D54" t="s">
        <v>308</v>
      </c>
      <c r="E54" t="s">
        <v>31</v>
      </c>
      <c r="F54" t="s">
        <v>32</v>
      </c>
      <c r="G54" t="s">
        <v>32</v>
      </c>
      <c r="H54">
        <v>4</v>
      </c>
      <c r="I54">
        <v>0</v>
      </c>
      <c r="J54">
        <v>4</v>
      </c>
      <c r="K54">
        <v>0</v>
      </c>
      <c r="L54">
        <v>0</v>
      </c>
      <c r="M54">
        <v>0</v>
      </c>
      <c r="N54">
        <v>0</v>
      </c>
      <c r="O54">
        <v>4</v>
      </c>
      <c r="P54">
        <v>4</v>
      </c>
      <c r="Q54">
        <v>0</v>
      </c>
      <c r="R54">
        <v>4</v>
      </c>
      <c r="S54" t="s">
        <v>33</v>
      </c>
      <c r="T54" s="33">
        <f t="shared" si="0"/>
        <v>0</v>
      </c>
      <c r="Z54" s="22">
        <f t="shared" si="1"/>
        <v>4</v>
      </c>
      <c r="AA54" s="23">
        <f t="shared" si="2"/>
        <v>4</v>
      </c>
    </row>
    <row r="55" spans="1:27" x14ac:dyDescent="0.25">
      <c r="A55" t="s">
        <v>271</v>
      </c>
      <c r="B55" t="s">
        <v>312</v>
      </c>
      <c r="C55" t="s">
        <v>313</v>
      </c>
      <c r="D55" t="s">
        <v>314</v>
      </c>
      <c r="E55" t="s">
        <v>46</v>
      </c>
      <c r="F55" t="s">
        <v>38</v>
      </c>
      <c r="G55" t="s">
        <v>32</v>
      </c>
      <c r="H55">
        <v>1</v>
      </c>
      <c r="I55">
        <v>0</v>
      </c>
      <c r="J55">
        <v>1</v>
      </c>
      <c r="K55">
        <v>0</v>
      </c>
      <c r="L55">
        <v>0</v>
      </c>
      <c r="M55">
        <v>0</v>
      </c>
      <c r="N55">
        <v>0</v>
      </c>
      <c r="O55">
        <v>1</v>
      </c>
      <c r="P55">
        <v>1</v>
      </c>
      <c r="Q55">
        <v>0</v>
      </c>
      <c r="R55">
        <v>1</v>
      </c>
      <c r="S55" t="s">
        <v>33</v>
      </c>
      <c r="T55" s="33">
        <f t="shared" si="0"/>
        <v>0</v>
      </c>
      <c r="Z55" s="22">
        <f t="shared" si="1"/>
        <v>1</v>
      </c>
      <c r="AA55" s="23">
        <f t="shared" si="2"/>
        <v>1</v>
      </c>
    </row>
    <row r="56" spans="1:27" x14ac:dyDescent="0.25">
      <c r="A56" t="s">
        <v>271</v>
      </c>
      <c r="B56" t="s">
        <v>315</v>
      </c>
      <c r="C56" t="s">
        <v>316</v>
      </c>
      <c r="D56" t="s">
        <v>317</v>
      </c>
      <c r="E56" t="s">
        <v>85</v>
      </c>
      <c r="F56" t="s">
        <v>38</v>
      </c>
      <c r="G56" t="s">
        <v>32</v>
      </c>
      <c r="H56">
        <v>1</v>
      </c>
      <c r="I56">
        <v>0</v>
      </c>
      <c r="J56">
        <v>1</v>
      </c>
      <c r="K56">
        <v>0</v>
      </c>
      <c r="L56">
        <v>0</v>
      </c>
      <c r="M56">
        <v>0</v>
      </c>
      <c r="N56">
        <v>0</v>
      </c>
      <c r="O56">
        <v>1</v>
      </c>
      <c r="P56">
        <v>1</v>
      </c>
      <c r="Q56">
        <v>0</v>
      </c>
      <c r="R56">
        <v>1</v>
      </c>
      <c r="S56" t="s">
        <v>33</v>
      </c>
      <c r="T56" s="33">
        <f t="shared" si="0"/>
        <v>0</v>
      </c>
      <c r="Z56" s="22">
        <f t="shared" si="1"/>
        <v>1</v>
      </c>
      <c r="AA56" s="23">
        <f t="shared" si="2"/>
        <v>1</v>
      </c>
    </row>
    <row r="57" spans="1:27" ht="90" x14ac:dyDescent="0.25">
      <c r="A57" t="s">
        <v>271</v>
      </c>
      <c r="B57" t="s">
        <v>318</v>
      </c>
      <c r="C57" s="2" t="s">
        <v>319</v>
      </c>
      <c r="D57" t="s">
        <v>320</v>
      </c>
      <c r="E57" t="s">
        <v>85</v>
      </c>
      <c r="F57" t="s">
        <v>38</v>
      </c>
      <c r="G57" t="s">
        <v>32</v>
      </c>
      <c r="H57">
        <v>1</v>
      </c>
      <c r="I57">
        <v>0</v>
      </c>
      <c r="J57">
        <v>1</v>
      </c>
      <c r="K57">
        <v>0</v>
      </c>
      <c r="L57">
        <v>0</v>
      </c>
      <c r="M57">
        <v>0</v>
      </c>
      <c r="N57">
        <v>0</v>
      </c>
      <c r="O57">
        <v>1</v>
      </c>
      <c r="P57">
        <v>1</v>
      </c>
      <c r="Q57">
        <v>0</v>
      </c>
      <c r="R57">
        <v>1</v>
      </c>
      <c r="S57" t="s">
        <v>33</v>
      </c>
      <c r="T57" s="33">
        <f t="shared" si="0"/>
        <v>0</v>
      </c>
      <c r="Z57" s="22">
        <f t="shared" si="1"/>
        <v>1</v>
      </c>
      <c r="AA57" s="23">
        <f t="shared" si="2"/>
        <v>1</v>
      </c>
    </row>
    <row r="58" spans="1:27" x14ac:dyDescent="0.25">
      <c r="A58" t="s">
        <v>321</v>
      </c>
      <c r="B58" t="s">
        <v>322</v>
      </c>
      <c r="C58" t="s">
        <v>323</v>
      </c>
      <c r="D58" t="s">
        <v>324</v>
      </c>
      <c r="E58" t="s">
        <v>31</v>
      </c>
      <c r="F58" t="s">
        <v>32</v>
      </c>
      <c r="G58" t="s">
        <v>32</v>
      </c>
      <c r="H58">
        <v>1</v>
      </c>
      <c r="I58">
        <v>0</v>
      </c>
      <c r="J58">
        <v>1</v>
      </c>
      <c r="K58">
        <v>1</v>
      </c>
      <c r="L58">
        <v>1</v>
      </c>
      <c r="M58">
        <v>1</v>
      </c>
      <c r="N58">
        <v>1</v>
      </c>
      <c r="O58">
        <v>0</v>
      </c>
      <c r="P58">
        <v>0</v>
      </c>
      <c r="Q58">
        <v>0</v>
      </c>
      <c r="R58">
        <v>0</v>
      </c>
      <c r="S58" t="s">
        <v>103</v>
      </c>
      <c r="T58" s="33">
        <f t="shared" si="0"/>
        <v>1</v>
      </c>
      <c r="Z58" s="22">
        <f t="shared" si="1"/>
        <v>0</v>
      </c>
      <c r="AA58" s="23">
        <f t="shared" si="2"/>
        <v>0</v>
      </c>
    </row>
    <row r="59" spans="1:27" x14ac:dyDescent="0.25">
      <c r="A59" t="s">
        <v>321</v>
      </c>
      <c r="B59" t="s">
        <v>325</v>
      </c>
      <c r="C59" t="s">
        <v>323</v>
      </c>
      <c r="D59" t="s">
        <v>326</v>
      </c>
      <c r="E59" t="s">
        <v>31</v>
      </c>
      <c r="F59" t="s">
        <v>32</v>
      </c>
      <c r="G59" t="s">
        <v>32</v>
      </c>
      <c r="H59">
        <v>1</v>
      </c>
      <c r="I59">
        <v>0</v>
      </c>
      <c r="J59">
        <v>1</v>
      </c>
      <c r="K59">
        <v>1</v>
      </c>
      <c r="L59">
        <v>1</v>
      </c>
      <c r="M59">
        <v>1</v>
      </c>
      <c r="N59">
        <v>1</v>
      </c>
      <c r="O59">
        <v>0</v>
      </c>
      <c r="P59">
        <v>0</v>
      </c>
      <c r="Q59">
        <v>0</v>
      </c>
      <c r="R59">
        <v>0</v>
      </c>
      <c r="S59" t="s">
        <v>103</v>
      </c>
      <c r="T59" s="33">
        <f t="shared" si="0"/>
        <v>1</v>
      </c>
      <c r="Z59" s="22">
        <f t="shared" si="1"/>
        <v>0</v>
      </c>
      <c r="AA59" s="23">
        <f t="shared" si="2"/>
        <v>0</v>
      </c>
    </row>
    <row r="60" spans="1:27" x14ac:dyDescent="0.25">
      <c r="A60" t="s">
        <v>330</v>
      </c>
      <c r="B60" t="s">
        <v>331</v>
      </c>
      <c r="C60" t="s">
        <v>332</v>
      </c>
      <c r="D60" t="s">
        <v>333</v>
      </c>
      <c r="E60" t="s">
        <v>31</v>
      </c>
      <c r="F60" t="s">
        <v>32</v>
      </c>
      <c r="G60" t="s">
        <v>38</v>
      </c>
      <c r="H60">
        <v>2</v>
      </c>
      <c r="I60">
        <v>0</v>
      </c>
      <c r="J60">
        <v>2</v>
      </c>
      <c r="K60">
        <v>2</v>
      </c>
      <c r="L60">
        <v>2</v>
      </c>
      <c r="M60">
        <v>2</v>
      </c>
      <c r="N60">
        <v>2</v>
      </c>
      <c r="O60">
        <v>0</v>
      </c>
      <c r="P60">
        <v>0</v>
      </c>
      <c r="Q60">
        <v>0</v>
      </c>
      <c r="R60">
        <v>0</v>
      </c>
      <c r="S60" t="s">
        <v>103</v>
      </c>
      <c r="T60" s="33">
        <f t="shared" si="0"/>
        <v>2</v>
      </c>
      <c r="Z60" s="22">
        <f t="shared" si="1"/>
        <v>0</v>
      </c>
      <c r="AA60" s="23">
        <f t="shared" si="2"/>
        <v>0</v>
      </c>
    </row>
    <row r="61" spans="1:27" x14ac:dyDescent="0.25">
      <c r="A61" t="s">
        <v>334</v>
      </c>
      <c r="B61" t="s">
        <v>341</v>
      </c>
      <c r="C61" t="s">
        <v>342</v>
      </c>
      <c r="D61" t="s">
        <v>343</v>
      </c>
      <c r="E61" t="s">
        <v>31</v>
      </c>
      <c r="F61" t="s">
        <v>32</v>
      </c>
      <c r="G61" t="s">
        <v>32</v>
      </c>
      <c r="H61">
        <v>1</v>
      </c>
      <c r="I61">
        <v>0</v>
      </c>
      <c r="J61">
        <v>1</v>
      </c>
      <c r="K61">
        <v>0</v>
      </c>
      <c r="L61">
        <v>0</v>
      </c>
      <c r="M61">
        <v>0</v>
      </c>
      <c r="N61">
        <v>0</v>
      </c>
      <c r="O61">
        <v>1</v>
      </c>
      <c r="P61">
        <v>1</v>
      </c>
      <c r="Q61">
        <v>1</v>
      </c>
      <c r="R61">
        <v>0</v>
      </c>
      <c r="S61" t="s">
        <v>39</v>
      </c>
      <c r="T61" s="33">
        <f t="shared" si="0"/>
        <v>0</v>
      </c>
      <c r="Z61" s="22">
        <f t="shared" si="1"/>
        <v>1</v>
      </c>
      <c r="AA61" s="23">
        <f t="shared" si="2"/>
        <v>1</v>
      </c>
    </row>
    <row r="62" spans="1:27" x14ac:dyDescent="0.25">
      <c r="A62" t="s">
        <v>334</v>
      </c>
      <c r="B62" t="s">
        <v>344</v>
      </c>
      <c r="C62" t="s">
        <v>345</v>
      </c>
      <c r="D62" t="s">
        <v>346</v>
      </c>
      <c r="E62" t="s">
        <v>31</v>
      </c>
      <c r="F62" t="s">
        <v>38</v>
      </c>
      <c r="G62" t="s">
        <v>32</v>
      </c>
      <c r="H62">
        <v>2</v>
      </c>
      <c r="I62">
        <v>1</v>
      </c>
      <c r="J62">
        <v>1</v>
      </c>
      <c r="K62">
        <v>1</v>
      </c>
      <c r="L62">
        <v>0</v>
      </c>
      <c r="M62">
        <v>0</v>
      </c>
      <c r="N62">
        <v>0</v>
      </c>
      <c r="O62">
        <v>1</v>
      </c>
      <c r="P62">
        <v>1</v>
      </c>
      <c r="Q62">
        <v>1</v>
      </c>
      <c r="R62">
        <v>0</v>
      </c>
      <c r="S62" t="s">
        <v>39</v>
      </c>
      <c r="T62" s="33">
        <f t="shared" si="0"/>
        <v>0</v>
      </c>
      <c r="Z62" s="22">
        <f t="shared" si="1"/>
        <v>1</v>
      </c>
      <c r="AA62" s="23">
        <f t="shared" si="2"/>
        <v>1</v>
      </c>
    </row>
    <row r="63" spans="1:27" x14ac:dyDescent="0.25">
      <c r="A63" t="s">
        <v>334</v>
      </c>
      <c r="B63" t="s">
        <v>347</v>
      </c>
      <c r="C63" t="s">
        <v>348</v>
      </c>
      <c r="D63" t="s">
        <v>349</v>
      </c>
      <c r="E63" t="s">
        <v>85</v>
      </c>
      <c r="F63" t="s">
        <v>38</v>
      </c>
      <c r="G63" t="s">
        <v>32</v>
      </c>
      <c r="H63">
        <v>2</v>
      </c>
      <c r="I63">
        <v>0</v>
      </c>
      <c r="J63">
        <v>2</v>
      </c>
      <c r="K63">
        <v>0</v>
      </c>
      <c r="L63">
        <v>0</v>
      </c>
      <c r="M63">
        <v>0</v>
      </c>
      <c r="N63">
        <v>0</v>
      </c>
      <c r="O63">
        <v>2</v>
      </c>
      <c r="P63">
        <v>2</v>
      </c>
      <c r="Q63">
        <v>2</v>
      </c>
      <c r="R63">
        <v>0</v>
      </c>
      <c r="S63" t="s">
        <v>39</v>
      </c>
      <c r="T63" s="33">
        <f t="shared" si="0"/>
        <v>0</v>
      </c>
      <c r="Z63" s="22">
        <f t="shared" si="1"/>
        <v>2</v>
      </c>
      <c r="AA63" s="23">
        <f t="shared" si="2"/>
        <v>2</v>
      </c>
    </row>
    <row r="64" spans="1:27" x14ac:dyDescent="0.25">
      <c r="A64" t="s">
        <v>334</v>
      </c>
      <c r="B64" t="s">
        <v>350</v>
      </c>
      <c r="C64" t="s">
        <v>351</v>
      </c>
      <c r="D64" t="s">
        <v>352</v>
      </c>
      <c r="E64" t="s">
        <v>85</v>
      </c>
      <c r="F64" t="s">
        <v>32</v>
      </c>
      <c r="G64" t="s">
        <v>32</v>
      </c>
      <c r="H64">
        <v>2</v>
      </c>
      <c r="I64">
        <v>0</v>
      </c>
      <c r="J64">
        <v>2</v>
      </c>
      <c r="K64">
        <v>1</v>
      </c>
      <c r="L64">
        <v>1</v>
      </c>
      <c r="M64">
        <v>1</v>
      </c>
      <c r="N64">
        <v>1</v>
      </c>
      <c r="O64">
        <v>1</v>
      </c>
      <c r="P64">
        <v>1</v>
      </c>
      <c r="Q64">
        <v>1</v>
      </c>
      <c r="R64">
        <v>0</v>
      </c>
      <c r="S64" t="s">
        <v>39</v>
      </c>
      <c r="T64" s="33">
        <f t="shared" si="0"/>
        <v>1</v>
      </c>
      <c r="Z64" s="22">
        <f t="shared" si="1"/>
        <v>1</v>
      </c>
      <c r="AA64" s="23">
        <f t="shared" si="2"/>
        <v>1</v>
      </c>
    </row>
    <row r="65" spans="1:27" x14ac:dyDescent="0.25">
      <c r="A65" t="s">
        <v>334</v>
      </c>
      <c r="B65" t="s">
        <v>353</v>
      </c>
      <c r="C65" t="s">
        <v>354</v>
      </c>
      <c r="D65" t="s">
        <v>355</v>
      </c>
      <c r="E65" t="s">
        <v>46</v>
      </c>
      <c r="F65" t="s">
        <v>38</v>
      </c>
      <c r="G65" t="s">
        <v>32</v>
      </c>
      <c r="H65">
        <v>3</v>
      </c>
      <c r="I65">
        <v>0</v>
      </c>
      <c r="J65">
        <v>3</v>
      </c>
      <c r="K65">
        <v>3</v>
      </c>
      <c r="L65">
        <v>3</v>
      </c>
      <c r="M65">
        <v>3</v>
      </c>
      <c r="N65">
        <v>3</v>
      </c>
      <c r="O65">
        <v>0</v>
      </c>
      <c r="P65">
        <v>0</v>
      </c>
      <c r="Q65">
        <v>0</v>
      </c>
      <c r="R65">
        <v>0</v>
      </c>
      <c r="S65" t="s">
        <v>103</v>
      </c>
      <c r="T65" s="33">
        <f t="shared" si="0"/>
        <v>3</v>
      </c>
      <c r="Z65" s="22">
        <f t="shared" si="1"/>
        <v>0</v>
      </c>
      <c r="AA65" s="23">
        <f t="shared" si="2"/>
        <v>0</v>
      </c>
    </row>
    <row r="66" spans="1:27" x14ac:dyDescent="0.25">
      <c r="A66" t="s">
        <v>334</v>
      </c>
      <c r="B66" t="s">
        <v>356</v>
      </c>
      <c r="C66" t="s">
        <v>357</v>
      </c>
      <c r="D66" t="s">
        <v>254</v>
      </c>
      <c r="E66" t="s">
        <v>31</v>
      </c>
      <c r="F66" t="s">
        <v>38</v>
      </c>
      <c r="G66" t="s">
        <v>32</v>
      </c>
      <c r="H66">
        <v>1</v>
      </c>
      <c r="I66">
        <v>0</v>
      </c>
      <c r="J66">
        <v>1</v>
      </c>
      <c r="K66">
        <v>0</v>
      </c>
      <c r="L66">
        <v>0</v>
      </c>
      <c r="M66">
        <v>0</v>
      </c>
      <c r="N66">
        <v>0</v>
      </c>
      <c r="O66">
        <v>1</v>
      </c>
      <c r="P66">
        <v>1</v>
      </c>
      <c r="Q66">
        <v>0</v>
      </c>
      <c r="R66">
        <v>1</v>
      </c>
      <c r="S66" t="s">
        <v>33</v>
      </c>
      <c r="T66" s="33">
        <f t="shared" si="0"/>
        <v>0</v>
      </c>
      <c r="Z66" s="22">
        <f t="shared" si="1"/>
        <v>1</v>
      </c>
      <c r="AA66" s="23">
        <f t="shared" si="2"/>
        <v>1</v>
      </c>
    </row>
    <row r="67" spans="1:27" x14ac:dyDescent="0.25">
      <c r="A67" t="s">
        <v>334</v>
      </c>
      <c r="B67" t="s">
        <v>358</v>
      </c>
      <c r="C67" t="s">
        <v>359</v>
      </c>
      <c r="D67" t="s">
        <v>360</v>
      </c>
      <c r="E67" t="s">
        <v>31</v>
      </c>
      <c r="F67" t="s">
        <v>38</v>
      </c>
      <c r="G67" t="s">
        <v>32</v>
      </c>
      <c r="H67">
        <v>1</v>
      </c>
      <c r="I67">
        <v>0</v>
      </c>
      <c r="J67">
        <v>1</v>
      </c>
      <c r="K67">
        <v>1</v>
      </c>
      <c r="L67">
        <v>1</v>
      </c>
      <c r="M67">
        <v>1</v>
      </c>
      <c r="N67">
        <v>1</v>
      </c>
      <c r="O67">
        <v>0</v>
      </c>
      <c r="P67">
        <v>0</v>
      </c>
      <c r="Q67">
        <v>0</v>
      </c>
      <c r="R67">
        <v>0</v>
      </c>
      <c r="S67" t="s">
        <v>103</v>
      </c>
      <c r="T67" s="33">
        <f t="shared" ref="T67:T130" si="3">N67</f>
        <v>1</v>
      </c>
      <c r="Z67" s="22">
        <f t="shared" ref="Z67:Z130" si="4">P67</f>
        <v>0</v>
      </c>
      <c r="AA67" s="23">
        <f t="shared" ref="AA67:AA130" si="5">Z67</f>
        <v>0</v>
      </c>
    </row>
    <row r="68" spans="1:27" x14ac:dyDescent="0.25">
      <c r="A68" t="s">
        <v>361</v>
      </c>
      <c r="B68" t="s">
        <v>370</v>
      </c>
      <c r="C68" t="s">
        <v>371</v>
      </c>
      <c r="D68" t="s">
        <v>372</v>
      </c>
      <c r="E68" t="s">
        <v>31</v>
      </c>
      <c r="F68" t="s">
        <v>32</v>
      </c>
      <c r="G68" t="s">
        <v>32</v>
      </c>
      <c r="H68">
        <v>1</v>
      </c>
      <c r="I68">
        <v>0</v>
      </c>
      <c r="J68">
        <v>1</v>
      </c>
      <c r="K68">
        <v>0</v>
      </c>
      <c r="L68">
        <v>0</v>
      </c>
      <c r="M68">
        <v>0</v>
      </c>
      <c r="N68">
        <v>0</v>
      </c>
      <c r="O68">
        <v>1</v>
      </c>
      <c r="P68">
        <v>1</v>
      </c>
      <c r="Q68">
        <v>1</v>
      </c>
      <c r="R68">
        <v>0</v>
      </c>
      <c r="S68" t="s">
        <v>39</v>
      </c>
      <c r="T68" s="33">
        <f t="shared" si="3"/>
        <v>0</v>
      </c>
      <c r="Z68" s="22">
        <f t="shared" si="4"/>
        <v>1</v>
      </c>
      <c r="AA68" s="23">
        <f t="shared" si="5"/>
        <v>1</v>
      </c>
    </row>
    <row r="69" spans="1:27" x14ac:dyDescent="0.25">
      <c r="A69" t="s">
        <v>361</v>
      </c>
      <c r="B69" t="s">
        <v>373</v>
      </c>
      <c r="C69" t="s">
        <v>374</v>
      </c>
      <c r="D69" t="s">
        <v>375</v>
      </c>
      <c r="E69" t="s">
        <v>31</v>
      </c>
      <c r="F69" t="s">
        <v>32</v>
      </c>
      <c r="G69" t="s">
        <v>32</v>
      </c>
      <c r="H69">
        <v>1</v>
      </c>
      <c r="I69">
        <v>0</v>
      </c>
      <c r="J69">
        <v>1</v>
      </c>
      <c r="K69">
        <v>0</v>
      </c>
      <c r="L69">
        <v>0</v>
      </c>
      <c r="M69">
        <v>0</v>
      </c>
      <c r="N69">
        <v>0</v>
      </c>
      <c r="O69">
        <v>1</v>
      </c>
      <c r="P69">
        <v>1</v>
      </c>
      <c r="Q69">
        <v>0</v>
      </c>
      <c r="R69">
        <v>1</v>
      </c>
      <c r="S69" t="s">
        <v>33</v>
      </c>
      <c r="T69" s="33">
        <f t="shared" si="3"/>
        <v>0</v>
      </c>
      <c r="Z69" s="22">
        <f t="shared" si="4"/>
        <v>1</v>
      </c>
      <c r="AA69" s="23">
        <f t="shared" si="5"/>
        <v>1</v>
      </c>
    </row>
    <row r="70" spans="1:27" x14ac:dyDescent="0.25">
      <c r="A70" t="s">
        <v>361</v>
      </c>
      <c r="B70" t="s">
        <v>376</v>
      </c>
      <c r="C70" t="s">
        <v>377</v>
      </c>
      <c r="D70" t="s">
        <v>378</v>
      </c>
      <c r="E70" t="s">
        <v>31</v>
      </c>
      <c r="F70" t="s">
        <v>32</v>
      </c>
      <c r="G70" t="s">
        <v>32</v>
      </c>
      <c r="H70">
        <v>1</v>
      </c>
      <c r="I70">
        <v>0</v>
      </c>
      <c r="J70">
        <v>1</v>
      </c>
      <c r="K70">
        <v>0</v>
      </c>
      <c r="L70">
        <v>0</v>
      </c>
      <c r="M70">
        <v>0</v>
      </c>
      <c r="N70">
        <v>0</v>
      </c>
      <c r="O70">
        <v>1</v>
      </c>
      <c r="P70">
        <v>1</v>
      </c>
      <c r="Q70">
        <v>0</v>
      </c>
      <c r="R70">
        <v>1</v>
      </c>
      <c r="S70" t="s">
        <v>33</v>
      </c>
      <c r="T70" s="33">
        <f t="shared" si="3"/>
        <v>0</v>
      </c>
      <c r="Z70" s="22">
        <f t="shared" si="4"/>
        <v>1</v>
      </c>
      <c r="AA70" s="23">
        <f t="shared" si="5"/>
        <v>1</v>
      </c>
    </row>
    <row r="71" spans="1:27" x14ac:dyDescent="0.25">
      <c r="A71" t="s">
        <v>361</v>
      </c>
      <c r="B71" t="s">
        <v>379</v>
      </c>
      <c r="C71" t="s">
        <v>380</v>
      </c>
      <c r="D71" t="s">
        <v>381</v>
      </c>
      <c r="E71" t="s">
        <v>85</v>
      </c>
      <c r="F71" t="s">
        <v>38</v>
      </c>
      <c r="G71" t="s">
        <v>32</v>
      </c>
      <c r="H71">
        <v>1</v>
      </c>
      <c r="I71">
        <v>0</v>
      </c>
      <c r="J71">
        <v>1</v>
      </c>
      <c r="K71">
        <v>0</v>
      </c>
      <c r="L71">
        <v>0</v>
      </c>
      <c r="M71">
        <v>0</v>
      </c>
      <c r="N71">
        <v>0</v>
      </c>
      <c r="O71">
        <v>1</v>
      </c>
      <c r="P71">
        <v>1</v>
      </c>
      <c r="Q71">
        <v>0</v>
      </c>
      <c r="R71">
        <v>1</v>
      </c>
      <c r="S71" t="s">
        <v>33</v>
      </c>
      <c r="T71" s="33">
        <f t="shared" si="3"/>
        <v>0</v>
      </c>
      <c r="Z71" s="22">
        <f t="shared" si="4"/>
        <v>1</v>
      </c>
      <c r="AA71" s="23">
        <f t="shared" si="5"/>
        <v>1</v>
      </c>
    </row>
    <row r="72" spans="1:27" x14ac:dyDescent="0.25">
      <c r="A72" t="s">
        <v>361</v>
      </c>
      <c r="B72" t="s">
        <v>382</v>
      </c>
      <c r="C72" t="s">
        <v>383</v>
      </c>
      <c r="D72" t="s">
        <v>384</v>
      </c>
      <c r="E72" t="s">
        <v>31</v>
      </c>
      <c r="F72" t="s">
        <v>32</v>
      </c>
      <c r="G72" t="s">
        <v>32</v>
      </c>
      <c r="H72">
        <v>1</v>
      </c>
      <c r="I72">
        <v>0</v>
      </c>
      <c r="J72">
        <v>1</v>
      </c>
      <c r="K72">
        <v>0</v>
      </c>
      <c r="L72">
        <v>0</v>
      </c>
      <c r="M72">
        <v>0</v>
      </c>
      <c r="N72">
        <v>0</v>
      </c>
      <c r="O72">
        <v>1</v>
      </c>
      <c r="P72">
        <v>1</v>
      </c>
      <c r="Q72">
        <v>0</v>
      </c>
      <c r="R72">
        <v>1</v>
      </c>
      <c r="S72" t="s">
        <v>33</v>
      </c>
      <c r="T72" s="33">
        <f t="shared" si="3"/>
        <v>0</v>
      </c>
      <c r="Z72" s="22">
        <f t="shared" si="4"/>
        <v>1</v>
      </c>
      <c r="AA72" s="23">
        <f t="shared" si="5"/>
        <v>1</v>
      </c>
    </row>
    <row r="73" spans="1:27" x14ac:dyDescent="0.25">
      <c r="A73" t="s">
        <v>385</v>
      </c>
      <c r="B73" t="s">
        <v>386</v>
      </c>
      <c r="C73" t="s">
        <v>387</v>
      </c>
      <c r="D73" t="s">
        <v>388</v>
      </c>
      <c r="E73" t="s">
        <v>31</v>
      </c>
      <c r="F73" t="s">
        <v>32</v>
      </c>
      <c r="G73" t="s">
        <v>38</v>
      </c>
      <c r="H73">
        <v>1</v>
      </c>
      <c r="I73">
        <v>0</v>
      </c>
      <c r="J73">
        <v>1</v>
      </c>
      <c r="K73">
        <v>0</v>
      </c>
      <c r="L73">
        <v>0</v>
      </c>
      <c r="M73">
        <v>0</v>
      </c>
      <c r="N73">
        <v>0</v>
      </c>
      <c r="O73">
        <v>1</v>
      </c>
      <c r="P73">
        <v>1</v>
      </c>
      <c r="Q73">
        <v>1</v>
      </c>
      <c r="R73">
        <v>0</v>
      </c>
      <c r="S73" t="s">
        <v>39</v>
      </c>
      <c r="T73" s="33">
        <f t="shared" si="3"/>
        <v>0</v>
      </c>
      <c r="Z73" s="22">
        <f t="shared" si="4"/>
        <v>1</v>
      </c>
      <c r="AA73" s="23">
        <f t="shared" si="5"/>
        <v>1</v>
      </c>
    </row>
    <row r="74" spans="1:27" x14ac:dyDescent="0.25">
      <c r="A74" t="s">
        <v>385</v>
      </c>
      <c r="B74" t="s">
        <v>389</v>
      </c>
      <c r="C74" t="s">
        <v>390</v>
      </c>
      <c r="D74" t="s">
        <v>391</v>
      </c>
      <c r="E74" t="s">
        <v>31</v>
      </c>
      <c r="F74" t="s">
        <v>38</v>
      </c>
      <c r="G74" t="s">
        <v>32</v>
      </c>
      <c r="H74">
        <v>3</v>
      </c>
      <c r="I74">
        <v>0</v>
      </c>
      <c r="J74">
        <v>3</v>
      </c>
      <c r="K74">
        <v>1</v>
      </c>
      <c r="L74">
        <v>1</v>
      </c>
      <c r="M74">
        <v>0</v>
      </c>
      <c r="N74">
        <v>0</v>
      </c>
      <c r="O74">
        <v>2</v>
      </c>
      <c r="P74">
        <v>2</v>
      </c>
      <c r="Q74">
        <v>2</v>
      </c>
      <c r="R74">
        <v>0</v>
      </c>
      <c r="S74" t="s">
        <v>39</v>
      </c>
      <c r="T74" s="33">
        <f t="shared" si="3"/>
        <v>0</v>
      </c>
      <c r="Z74" s="22">
        <f t="shared" si="4"/>
        <v>2</v>
      </c>
      <c r="AA74" s="23">
        <f t="shared" si="5"/>
        <v>2</v>
      </c>
    </row>
    <row r="75" spans="1:27" x14ac:dyDescent="0.25">
      <c r="A75" t="s">
        <v>385</v>
      </c>
      <c r="B75" t="s">
        <v>396</v>
      </c>
      <c r="C75" t="s">
        <v>397</v>
      </c>
      <c r="D75" t="s">
        <v>398</v>
      </c>
      <c r="E75" t="s">
        <v>31</v>
      </c>
      <c r="F75" t="s">
        <v>32</v>
      </c>
      <c r="G75" t="s">
        <v>38</v>
      </c>
      <c r="H75">
        <v>1</v>
      </c>
      <c r="I75">
        <v>0</v>
      </c>
      <c r="J75">
        <v>1</v>
      </c>
      <c r="K75">
        <v>1</v>
      </c>
      <c r="L75">
        <v>1</v>
      </c>
      <c r="M75">
        <v>1</v>
      </c>
      <c r="N75">
        <v>1</v>
      </c>
      <c r="O75">
        <v>0</v>
      </c>
      <c r="P75">
        <v>0</v>
      </c>
      <c r="Q75">
        <v>0</v>
      </c>
      <c r="R75">
        <v>0</v>
      </c>
      <c r="S75" t="s">
        <v>103</v>
      </c>
      <c r="T75" s="33">
        <f t="shared" si="3"/>
        <v>1</v>
      </c>
      <c r="Z75" s="22">
        <f t="shared" si="4"/>
        <v>0</v>
      </c>
      <c r="AA75" s="23">
        <f t="shared" si="5"/>
        <v>0</v>
      </c>
    </row>
    <row r="76" spans="1:27" ht="75" x14ac:dyDescent="0.25">
      <c r="A76" t="s">
        <v>385</v>
      </c>
      <c r="B76" t="s">
        <v>399</v>
      </c>
      <c r="C76" s="2" t="s">
        <v>400</v>
      </c>
      <c r="D76" t="s">
        <v>401</v>
      </c>
      <c r="E76" t="s">
        <v>85</v>
      </c>
      <c r="F76" t="s">
        <v>38</v>
      </c>
      <c r="G76" t="s">
        <v>32</v>
      </c>
      <c r="H76">
        <v>2</v>
      </c>
      <c r="I76">
        <v>0</v>
      </c>
      <c r="J76">
        <v>2</v>
      </c>
      <c r="K76">
        <v>0</v>
      </c>
      <c r="L76">
        <v>0</v>
      </c>
      <c r="M76">
        <v>0</v>
      </c>
      <c r="N76">
        <v>0</v>
      </c>
      <c r="O76">
        <v>2</v>
      </c>
      <c r="P76">
        <v>2</v>
      </c>
      <c r="Q76">
        <v>0</v>
      </c>
      <c r="R76">
        <v>2</v>
      </c>
      <c r="S76" t="s">
        <v>33</v>
      </c>
      <c r="T76" s="33">
        <f t="shared" si="3"/>
        <v>0</v>
      </c>
      <c r="Z76" s="22">
        <f t="shared" si="4"/>
        <v>2</v>
      </c>
      <c r="AA76" s="23">
        <f t="shared" si="5"/>
        <v>2</v>
      </c>
    </row>
    <row r="77" spans="1:27" ht="90" x14ac:dyDescent="0.25">
      <c r="A77" t="s">
        <v>385</v>
      </c>
      <c r="B77" t="s">
        <v>402</v>
      </c>
      <c r="C77" s="2" t="s">
        <v>403</v>
      </c>
      <c r="D77" t="s">
        <v>404</v>
      </c>
      <c r="E77" t="s">
        <v>275</v>
      </c>
      <c r="F77" t="s">
        <v>38</v>
      </c>
      <c r="G77" t="s">
        <v>32</v>
      </c>
      <c r="H77">
        <v>2</v>
      </c>
      <c r="I77">
        <v>0</v>
      </c>
      <c r="J77">
        <v>2</v>
      </c>
      <c r="K77">
        <v>2</v>
      </c>
      <c r="L77">
        <v>2</v>
      </c>
      <c r="M77">
        <v>2</v>
      </c>
      <c r="N77">
        <v>2</v>
      </c>
      <c r="O77">
        <v>0</v>
      </c>
      <c r="P77">
        <v>0</v>
      </c>
      <c r="Q77">
        <v>0</v>
      </c>
      <c r="R77">
        <v>0</v>
      </c>
      <c r="S77" t="s">
        <v>103</v>
      </c>
      <c r="T77" s="33">
        <f t="shared" si="3"/>
        <v>2</v>
      </c>
      <c r="Z77" s="22">
        <f t="shared" si="4"/>
        <v>0</v>
      </c>
      <c r="AA77" s="23">
        <f t="shared" si="5"/>
        <v>0</v>
      </c>
    </row>
    <row r="78" spans="1:27" x14ac:dyDescent="0.25">
      <c r="A78" t="s">
        <v>385</v>
      </c>
      <c r="B78" t="s">
        <v>405</v>
      </c>
      <c r="C78" t="s">
        <v>406</v>
      </c>
      <c r="D78" t="s">
        <v>407</v>
      </c>
      <c r="E78" t="s">
        <v>31</v>
      </c>
      <c r="F78" t="s">
        <v>38</v>
      </c>
      <c r="G78" t="s">
        <v>32</v>
      </c>
      <c r="H78">
        <v>3</v>
      </c>
      <c r="I78">
        <v>0</v>
      </c>
      <c r="J78">
        <v>3</v>
      </c>
      <c r="K78">
        <v>0</v>
      </c>
      <c r="L78">
        <v>0</v>
      </c>
      <c r="M78">
        <v>0</v>
      </c>
      <c r="N78">
        <v>0</v>
      </c>
      <c r="O78">
        <v>3</v>
      </c>
      <c r="P78">
        <v>3</v>
      </c>
      <c r="Q78">
        <v>3</v>
      </c>
      <c r="R78">
        <v>0</v>
      </c>
      <c r="S78" t="s">
        <v>39</v>
      </c>
      <c r="T78" s="33">
        <f t="shared" si="3"/>
        <v>0</v>
      </c>
      <c r="Z78" s="22">
        <f t="shared" si="4"/>
        <v>3</v>
      </c>
      <c r="AA78" s="23">
        <f t="shared" si="5"/>
        <v>3</v>
      </c>
    </row>
    <row r="79" spans="1:27" x14ac:dyDescent="0.25">
      <c r="A79" t="s">
        <v>385</v>
      </c>
      <c r="B79" t="s">
        <v>408</v>
      </c>
      <c r="C79" t="s">
        <v>409</v>
      </c>
      <c r="D79" t="s">
        <v>410</v>
      </c>
      <c r="E79" t="s">
        <v>31</v>
      </c>
      <c r="F79" t="s">
        <v>32</v>
      </c>
      <c r="G79" t="s">
        <v>38</v>
      </c>
      <c r="H79">
        <v>1</v>
      </c>
      <c r="I79">
        <v>0</v>
      </c>
      <c r="J79">
        <v>1</v>
      </c>
      <c r="K79">
        <v>0</v>
      </c>
      <c r="L79">
        <v>0</v>
      </c>
      <c r="M79">
        <v>0</v>
      </c>
      <c r="N79">
        <v>0</v>
      </c>
      <c r="O79">
        <v>1</v>
      </c>
      <c r="P79">
        <v>1</v>
      </c>
      <c r="Q79">
        <v>0</v>
      </c>
      <c r="R79">
        <v>1</v>
      </c>
      <c r="S79" t="s">
        <v>33</v>
      </c>
      <c r="T79" s="33">
        <f t="shared" si="3"/>
        <v>0</v>
      </c>
      <c r="Z79" s="22">
        <f t="shared" si="4"/>
        <v>1</v>
      </c>
      <c r="AA79" s="23">
        <f t="shared" si="5"/>
        <v>1</v>
      </c>
    </row>
    <row r="80" spans="1:27" x14ac:dyDescent="0.25">
      <c r="A80" t="s">
        <v>385</v>
      </c>
      <c r="B80" t="s">
        <v>411</v>
      </c>
      <c r="C80" t="s">
        <v>412</v>
      </c>
      <c r="D80" t="s">
        <v>413</v>
      </c>
      <c r="E80" t="s">
        <v>31</v>
      </c>
      <c r="F80" t="s">
        <v>38</v>
      </c>
      <c r="G80" t="s">
        <v>32</v>
      </c>
      <c r="H80">
        <v>2</v>
      </c>
      <c r="I80">
        <v>0</v>
      </c>
      <c r="J80">
        <v>2</v>
      </c>
      <c r="K80">
        <v>0</v>
      </c>
      <c r="L80">
        <v>0</v>
      </c>
      <c r="M80">
        <v>0</v>
      </c>
      <c r="N80">
        <v>0</v>
      </c>
      <c r="O80">
        <v>2</v>
      </c>
      <c r="P80">
        <v>2</v>
      </c>
      <c r="Q80">
        <v>0</v>
      </c>
      <c r="R80">
        <v>2</v>
      </c>
      <c r="S80" t="s">
        <v>33</v>
      </c>
      <c r="T80" s="33">
        <f t="shared" si="3"/>
        <v>0</v>
      </c>
      <c r="Z80" s="22">
        <f t="shared" si="4"/>
        <v>2</v>
      </c>
      <c r="AA80" s="23">
        <f t="shared" si="5"/>
        <v>2</v>
      </c>
    </row>
    <row r="81" spans="1:27" x14ac:dyDescent="0.25">
      <c r="A81" t="s">
        <v>385</v>
      </c>
      <c r="B81" t="s">
        <v>417</v>
      </c>
      <c r="C81" t="s">
        <v>418</v>
      </c>
      <c r="D81" t="s">
        <v>419</v>
      </c>
      <c r="E81" t="s">
        <v>85</v>
      </c>
      <c r="F81" t="s">
        <v>38</v>
      </c>
      <c r="G81" t="s">
        <v>32</v>
      </c>
      <c r="H81">
        <v>1</v>
      </c>
      <c r="I81">
        <v>0</v>
      </c>
      <c r="J81">
        <v>1</v>
      </c>
      <c r="K81">
        <v>1</v>
      </c>
      <c r="L81">
        <v>1</v>
      </c>
      <c r="M81">
        <v>1</v>
      </c>
      <c r="N81">
        <v>1</v>
      </c>
      <c r="O81">
        <v>0</v>
      </c>
      <c r="P81">
        <v>0</v>
      </c>
      <c r="Q81">
        <v>0</v>
      </c>
      <c r="R81">
        <v>0</v>
      </c>
      <c r="S81" t="s">
        <v>103</v>
      </c>
      <c r="T81" s="33">
        <f t="shared" si="3"/>
        <v>1</v>
      </c>
      <c r="Z81" s="22">
        <f t="shared" si="4"/>
        <v>0</v>
      </c>
      <c r="AA81" s="23">
        <f t="shared" si="5"/>
        <v>0</v>
      </c>
    </row>
    <row r="82" spans="1:27" x14ac:dyDescent="0.25">
      <c r="A82" t="s">
        <v>385</v>
      </c>
      <c r="B82" t="s">
        <v>420</v>
      </c>
      <c r="C82" t="s">
        <v>421</v>
      </c>
      <c r="D82" t="s">
        <v>422</v>
      </c>
      <c r="E82" t="s">
        <v>31</v>
      </c>
      <c r="F82" t="s">
        <v>32</v>
      </c>
      <c r="G82" t="s">
        <v>32</v>
      </c>
      <c r="H82">
        <v>2</v>
      </c>
      <c r="I82">
        <v>0</v>
      </c>
      <c r="J82">
        <v>2</v>
      </c>
      <c r="K82">
        <v>0</v>
      </c>
      <c r="L82">
        <v>0</v>
      </c>
      <c r="M82">
        <v>0</v>
      </c>
      <c r="N82">
        <v>0</v>
      </c>
      <c r="O82">
        <v>2</v>
      </c>
      <c r="P82">
        <v>2</v>
      </c>
      <c r="Q82">
        <v>2</v>
      </c>
      <c r="R82">
        <v>0</v>
      </c>
      <c r="S82" t="s">
        <v>39</v>
      </c>
      <c r="T82" s="33">
        <f t="shared" si="3"/>
        <v>0</v>
      </c>
      <c r="Z82" s="22">
        <f t="shared" si="4"/>
        <v>2</v>
      </c>
      <c r="AA82" s="23">
        <f t="shared" si="5"/>
        <v>2</v>
      </c>
    </row>
    <row r="83" spans="1:27" x14ac:dyDescent="0.25">
      <c r="A83" t="s">
        <v>385</v>
      </c>
      <c r="B83" t="s">
        <v>423</v>
      </c>
      <c r="C83" t="s">
        <v>424</v>
      </c>
      <c r="D83" t="s">
        <v>425</v>
      </c>
      <c r="E83" t="s">
        <v>31</v>
      </c>
      <c r="F83" t="s">
        <v>38</v>
      </c>
      <c r="G83" t="s">
        <v>32</v>
      </c>
      <c r="H83">
        <v>3</v>
      </c>
      <c r="I83">
        <v>1</v>
      </c>
      <c r="J83">
        <v>2</v>
      </c>
      <c r="K83">
        <v>0</v>
      </c>
      <c r="L83">
        <v>0</v>
      </c>
      <c r="M83">
        <v>0</v>
      </c>
      <c r="N83">
        <v>0</v>
      </c>
      <c r="O83">
        <v>3</v>
      </c>
      <c r="P83">
        <v>2</v>
      </c>
      <c r="Q83">
        <v>0</v>
      </c>
      <c r="R83">
        <v>3</v>
      </c>
      <c r="S83" t="s">
        <v>33</v>
      </c>
      <c r="T83" s="33">
        <f t="shared" si="3"/>
        <v>0</v>
      </c>
      <c r="Z83" s="22">
        <f t="shared" si="4"/>
        <v>2</v>
      </c>
      <c r="AA83" s="23">
        <f t="shared" si="5"/>
        <v>2</v>
      </c>
    </row>
    <row r="84" spans="1:27" ht="75" x14ac:dyDescent="0.25">
      <c r="A84" t="s">
        <v>385</v>
      </c>
      <c r="B84" t="s">
        <v>426</v>
      </c>
      <c r="C84" s="2" t="s">
        <v>427</v>
      </c>
      <c r="D84" t="s">
        <v>428</v>
      </c>
      <c r="E84" t="s">
        <v>31</v>
      </c>
      <c r="F84" t="s">
        <v>38</v>
      </c>
      <c r="G84" t="s">
        <v>32</v>
      </c>
      <c r="H84">
        <v>2</v>
      </c>
      <c r="I84">
        <v>0</v>
      </c>
      <c r="J84">
        <v>2</v>
      </c>
      <c r="K84">
        <v>0</v>
      </c>
      <c r="L84">
        <v>0</v>
      </c>
      <c r="M84">
        <v>0</v>
      </c>
      <c r="N84">
        <v>0</v>
      </c>
      <c r="O84">
        <v>2</v>
      </c>
      <c r="P84">
        <v>2</v>
      </c>
      <c r="Q84">
        <v>2</v>
      </c>
      <c r="R84">
        <v>0</v>
      </c>
      <c r="S84" t="s">
        <v>39</v>
      </c>
      <c r="T84" s="33">
        <f t="shared" si="3"/>
        <v>0</v>
      </c>
      <c r="Z84" s="22">
        <f t="shared" si="4"/>
        <v>2</v>
      </c>
      <c r="AA84" s="23">
        <f t="shared" si="5"/>
        <v>2</v>
      </c>
    </row>
    <row r="85" spans="1:27" ht="75" x14ac:dyDescent="0.25">
      <c r="A85" t="s">
        <v>385</v>
      </c>
      <c r="B85" t="s">
        <v>429</v>
      </c>
      <c r="C85" s="2" t="s">
        <v>430</v>
      </c>
      <c r="D85" t="s">
        <v>431</v>
      </c>
      <c r="E85" t="s">
        <v>31</v>
      </c>
      <c r="F85" t="s">
        <v>38</v>
      </c>
      <c r="G85" t="s">
        <v>32</v>
      </c>
      <c r="H85">
        <v>1</v>
      </c>
      <c r="I85">
        <v>0</v>
      </c>
      <c r="J85">
        <v>1</v>
      </c>
      <c r="K85">
        <v>0</v>
      </c>
      <c r="L85">
        <v>0</v>
      </c>
      <c r="M85">
        <v>0</v>
      </c>
      <c r="N85">
        <v>0</v>
      </c>
      <c r="O85">
        <v>1</v>
      </c>
      <c r="P85">
        <v>1</v>
      </c>
      <c r="Q85">
        <v>1</v>
      </c>
      <c r="R85">
        <v>0</v>
      </c>
      <c r="S85" t="s">
        <v>39</v>
      </c>
      <c r="T85" s="33">
        <f t="shared" si="3"/>
        <v>0</v>
      </c>
      <c r="Z85" s="22">
        <f t="shared" si="4"/>
        <v>1</v>
      </c>
      <c r="AA85" s="23">
        <f t="shared" si="5"/>
        <v>1</v>
      </c>
    </row>
    <row r="86" spans="1:27" x14ac:dyDescent="0.25">
      <c r="A86" t="s">
        <v>385</v>
      </c>
      <c r="B86" t="s">
        <v>432</v>
      </c>
      <c r="C86" t="s">
        <v>433</v>
      </c>
      <c r="D86" t="s">
        <v>434</v>
      </c>
      <c r="E86" t="s">
        <v>31</v>
      </c>
      <c r="F86" t="s">
        <v>38</v>
      </c>
      <c r="G86" t="s">
        <v>32</v>
      </c>
      <c r="H86">
        <v>1</v>
      </c>
      <c r="I86">
        <v>0</v>
      </c>
      <c r="J86">
        <v>1</v>
      </c>
      <c r="K86">
        <v>0</v>
      </c>
      <c r="L86">
        <v>0</v>
      </c>
      <c r="M86">
        <v>0</v>
      </c>
      <c r="N86">
        <v>0</v>
      </c>
      <c r="O86">
        <v>1</v>
      </c>
      <c r="P86">
        <v>1</v>
      </c>
      <c r="Q86">
        <v>0</v>
      </c>
      <c r="R86">
        <v>1</v>
      </c>
      <c r="S86" t="s">
        <v>33</v>
      </c>
      <c r="T86" s="33">
        <f t="shared" si="3"/>
        <v>0</v>
      </c>
      <c r="Z86" s="22">
        <f t="shared" si="4"/>
        <v>1</v>
      </c>
      <c r="AA86" s="23">
        <f t="shared" si="5"/>
        <v>1</v>
      </c>
    </row>
    <row r="87" spans="1:27" ht="60" x14ac:dyDescent="0.25">
      <c r="A87" t="s">
        <v>385</v>
      </c>
      <c r="B87" t="s">
        <v>435</v>
      </c>
      <c r="C87" s="2" t="s">
        <v>436</v>
      </c>
      <c r="D87" t="s">
        <v>437</v>
      </c>
      <c r="E87" t="s">
        <v>85</v>
      </c>
      <c r="F87" t="s">
        <v>38</v>
      </c>
      <c r="G87" t="s">
        <v>32</v>
      </c>
      <c r="H87">
        <v>2</v>
      </c>
      <c r="I87">
        <v>0</v>
      </c>
      <c r="J87">
        <v>2</v>
      </c>
      <c r="K87">
        <v>0</v>
      </c>
      <c r="L87">
        <v>0</v>
      </c>
      <c r="M87">
        <v>0</v>
      </c>
      <c r="N87">
        <v>0</v>
      </c>
      <c r="O87">
        <v>2</v>
      </c>
      <c r="P87">
        <v>2</v>
      </c>
      <c r="Q87">
        <v>0</v>
      </c>
      <c r="R87">
        <v>2</v>
      </c>
      <c r="S87" t="s">
        <v>33</v>
      </c>
      <c r="T87" s="33">
        <f t="shared" si="3"/>
        <v>0</v>
      </c>
      <c r="Z87" s="22">
        <f t="shared" si="4"/>
        <v>2</v>
      </c>
      <c r="AA87" s="23">
        <f t="shared" si="5"/>
        <v>2</v>
      </c>
    </row>
    <row r="88" spans="1:27" x14ac:dyDescent="0.25">
      <c r="A88" t="s">
        <v>385</v>
      </c>
      <c r="B88" t="s">
        <v>441</v>
      </c>
      <c r="C88" t="s">
        <v>442</v>
      </c>
      <c r="D88" t="s">
        <v>443</v>
      </c>
      <c r="E88" t="s">
        <v>31</v>
      </c>
      <c r="F88" t="s">
        <v>38</v>
      </c>
      <c r="G88" t="s">
        <v>32</v>
      </c>
      <c r="H88">
        <v>1</v>
      </c>
      <c r="I88">
        <v>0</v>
      </c>
      <c r="J88">
        <v>1</v>
      </c>
      <c r="K88">
        <v>0</v>
      </c>
      <c r="L88">
        <v>0</v>
      </c>
      <c r="M88">
        <v>0</v>
      </c>
      <c r="N88">
        <v>0</v>
      </c>
      <c r="O88">
        <v>1</v>
      </c>
      <c r="P88">
        <v>1</v>
      </c>
      <c r="Q88">
        <v>0</v>
      </c>
      <c r="R88">
        <v>1</v>
      </c>
      <c r="S88" t="s">
        <v>33</v>
      </c>
      <c r="T88" s="33">
        <f t="shared" si="3"/>
        <v>0</v>
      </c>
      <c r="Z88" s="22">
        <f t="shared" si="4"/>
        <v>1</v>
      </c>
      <c r="AA88" s="23">
        <f t="shared" si="5"/>
        <v>1</v>
      </c>
    </row>
    <row r="89" spans="1:27" x14ac:dyDescent="0.25">
      <c r="A89" t="s">
        <v>385</v>
      </c>
      <c r="B89" t="s">
        <v>444</v>
      </c>
      <c r="C89" t="s">
        <v>445</v>
      </c>
      <c r="D89" t="s">
        <v>446</v>
      </c>
      <c r="E89" t="s">
        <v>31</v>
      </c>
      <c r="F89" t="s">
        <v>38</v>
      </c>
      <c r="G89" t="s">
        <v>32</v>
      </c>
      <c r="H89">
        <v>3</v>
      </c>
      <c r="I89">
        <v>1</v>
      </c>
      <c r="J89">
        <v>2</v>
      </c>
      <c r="K89">
        <v>0</v>
      </c>
      <c r="L89">
        <v>0</v>
      </c>
      <c r="M89">
        <v>0</v>
      </c>
      <c r="N89">
        <v>0</v>
      </c>
      <c r="O89">
        <v>3</v>
      </c>
      <c r="P89">
        <v>2</v>
      </c>
      <c r="Q89">
        <v>0</v>
      </c>
      <c r="R89">
        <v>3</v>
      </c>
      <c r="S89" t="s">
        <v>33</v>
      </c>
      <c r="T89" s="33">
        <f t="shared" si="3"/>
        <v>0</v>
      </c>
      <c r="Z89" s="22">
        <f t="shared" si="4"/>
        <v>2</v>
      </c>
      <c r="AA89" s="23">
        <f t="shared" si="5"/>
        <v>2</v>
      </c>
    </row>
    <row r="90" spans="1:27" x14ac:dyDescent="0.25">
      <c r="A90" t="s">
        <v>385</v>
      </c>
      <c r="B90" t="s">
        <v>447</v>
      </c>
      <c r="C90" t="s">
        <v>448</v>
      </c>
      <c r="D90" t="s">
        <v>449</v>
      </c>
      <c r="E90" t="s">
        <v>31</v>
      </c>
      <c r="F90" t="s">
        <v>32</v>
      </c>
      <c r="G90" t="s">
        <v>32</v>
      </c>
      <c r="H90">
        <v>2</v>
      </c>
      <c r="I90">
        <v>0</v>
      </c>
      <c r="J90">
        <v>2</v>
      </c>
      <c r="K90">
        <v>0</v>
      </c>
      <c r="L90">
        <v>0</v>
      </c>
      <c r="M90">
        <v>0</v>
      </c>
      <c r="N90">
        <v>0</v>
      </c>
      <c r="O90">
        <v>2</v>
      </c>
      <c r="P90">
        <v>2</v>
      </c>
      <c r="Q90">
        <v>2</v>
      </c>
      <c r="R90">
        <v>0</v>
      </c>
      <c r="S90" t="s">
        <v>39</v>
      </c>
      <c r="T90" s="33">
        <f t="shared" si="3"/>
        <v>0</v>
      </c>
      <c r="Z90" s="22">
        <f t="shared" si="4"/>
        <v>2</v>
      </c>
      <c r="AA90" s="23">
        <f t="shared" si="5"/>
        <v>2</v>
      </c>
    </row>
    <row r="91" spans="1:27" x14ac:dyDescent="0.25">
      <c r="A91" t="s">
        <v>385</v>
      </c>
      <c r="B91" t="s">
        <v>450</v>
      </c>
      <c r="C91" t="s">
        <v>451</v>
      </c>
      <c r="D91" t="s">
        <v>452</v>
      </c>
      <c r="E91" t="s">
        <v>31</v>
      </c>
      <c r="F91" t="s">
        <v>38</v>
      </c>
      <c r="G91" t="s">
        <v>32</v>
      </c>
      <c r="H91">
        <v>2</v>
      </c>
      <c r="I91">
        <v>1</v>
      </c>
      <c r="J91">
        <v>1</v>
      </c>
      <c r="K91">
        <v>0</v>
      </c>
      <c r="L91">
        <v>0</v>
      </c>
      <c r="M91">
        <v>0</v>
      </c>
      <c r="N91">
        <v>0</v>
      </c>
      <c r="O91">
        <v>2</v>
      </c>
      <c r="P91">
        <v>1</v>
      </c>
      <c r="Q91">
        <v>0</v>
      </c>
      <c r="R91">
        <v>2</v>
      </c>
      <c r="S91" t="s">
        <v>33</v>
      </c>
      <c r="T91" s="33">
        <f t="shared" si="3"/>
        <v>0</v>
      </c>
      <c r="Z91" s="22">
        <f t="shared" si="4"/>
        <v>1</v>
      </c>
      <c r="AA91" s="23">
        <f t="shared" si="5"/>
        <v>1</v>
      </c>
    </row>
    <row r="92" spans="1:27" x14ac:dyDescent="0.25">
      <c r="A92" t="s">
        <v>453</v>
      </c>
      <c r="B92" t="s">
        <v>457</v>
      </c>
      <c r="C92" t="s">
        <v>458</v>
      </c>
      <c r="D92" t="s">
        <v>459</v>
      </c>
      <c r="E92" t="s">
        <v>31</v>
      </c>
      <c r="F92" t="s">
        <v>38</v>
      </c>
      <c r="G92" t="s">
        <v>32</v>
      </c>
      <c r="H92">
        <v>1</v>
      </c>
      <c r="I92">
        <v>0</v>
      </c>
      <c r="J92">
        <v>1</v>
      </c>
      <c r="K92">
        <v>0</v>
      </c>
      <c r="L92">
        <v>0</v>
      </c>
      <c r="M92">
        <v>0</v>
      </c>
      <c r="N92">
        <v>0</v>
      </c>
      <c r="O92">
        <v>1</v>
      </c>
      <c r="P92">
        <v>1</v>
      </c>
      <c r="Q92">
        <v>1</v>
      </c>
      <c r="R92">
        <v>0</v>
      </c>
      <c r="S92" t="s">
        <v>39</v>
      </c>
      <c r="T92" s="33">
        <f t="shared" si="3"/>
        <v>0</v>
      </c>
      <c r="Z92" s="22">
        <f t="shared" si="4"/>
        <v>1</v>
      </c>
      <c r="AA92" s="23">
        <f t="shared" si="5"/>
        <v>1</v>
      </c>
    </row>
    <row r="93" spans="1:27" x14ac:dyDescent="0.25">
      <c r="A93" t="s">
        <v>453</v>
      </c>
      <c r="B93" t="s">
        <v>460</v>
      </c>
      <c r="C93" t="s">
        <v>461</v>
      </c>
      <c r="D93" t="s">
        <v>462</v>
      </c>
      <c r="E93" t="s">
        <v>31</v>
      </c>
      <c r="F93" t="s">
        <v>32</v>
      </c>
      <c r="G93" t="s">
        <v>38</v>
      </c>
      <c r="H93">
        <v>1</v>
      </c>
      <c r="I93">
        <v>0</v>
      </c>
      <c r="J93">
        <v>1</v>
      </c>
      <c r="K93">
        <v>0</v>
      </c>
      <c r="L93">
        <v>0</v>
      </c>
      <c r="M93">
        <v>0</v>
      </c>
      <c r="N93">
        <v>0</v>
      </c>
      <c r="O93">
        <v>1</v>
      </c>
      <c r="P93">
        <v>1</v>
      </c>
      <c r="Q93">
        <v>1</v>
      </c>
      <c r="R93">
        <v>0</v>
      </c>
      <c r="S93" t="s">
        <v>39</v>
      </c>
      <c r="T93" s="33">
        <f t="shared" si="3"/>
        <v>0</v>
      </c>
      <c r="Z93" s="22">
        <f t="shared" si="4"/>
        <v>1</v>
      </c>
      <c r="AA93" s="23">
        <f t="shared" si="5"/>
        <v>1</v>
      </c>
    </row>
    <row r="94" spans="1:27" x14ac:dyDescent="0.25">
      <c r="A94" t="s">
        <v>453</v>
      </c>
      <c r="B94" t="s">
        <v>463</v>
      </c>
      <c r="C94" t="s">
        <v>464</v>
      </c>
      <c r="D94" t="s">
        <v>465</v>
      </c>
      <c r="E94" t="s">
        <v>31</v>
      </c>
      <c r="F94" t="s">
        <v>32</v>
      </c>
      <c r="G94" t="s">
        <v>38</v>
      </c>
      <c r="H94">
        <v>1</v>
      </c>
      <c r="I94">
        <v>0</v>
      </c>
      <c r="J94">
        <v>1</v>
      </c>
      <c r="K94">
        <v>0</v>
      </c>
      <c r="L94">
        <v>0</v>
      </c>
      <c r="M94">
        <v>0</v>
      </c>
      <c r="N94">
        <v>0</v>
      </c>
      <c r="O94">
        <v>1</v>
      </c>
      <c r="P94">
        <v>1</v>
      </c>
      <c r="Q94">
        <v>1</v>
      </c>
      <c r="R94">
        <v>0</v>
      </c>
      <c r="S94" t="s">
        <v>39</v>
      </c>
      <c r="T94" s="33">
        <f t="shared" si="3"/>
        <v>0</v>
      </c>
      <c r="Z94" s="22">
        <f t="shared" si="4"/>
        <v>1</v>
      </c>
      <c r="AA94" s="23">
        <f t="shared" si="5"/>
        <v>1</v>
      </c>
    </row>
    <row r="95" spans="1:27" x14ac:dyDescent="0.25">
      <c r="A95" t="s">
        <v>453</v>
      </c>
      <c r="B95" t="s">
        <v>467</v>
      </c>
      <c r="C95" t="s">
        <v>468</v>
      </c>
      <c r="D95" t="s">
        <v>469</v>
      </c>
      <c r="E95" t="s">
        <v>31</v>
      </c>
      <c r="F95" t="s">
        <v>32</v>
      </c>
      <c r="G95" t="s">
        <v>38</v>
      </c>
      <c r="H95">
        <v>4</v>
      </c>
      <c r="I95">
        <v>0</v>
      </c>
      <c r="J95">
        <v>4</v>
      </c>
      <c r="K95">
        <v>2</v>
      </c>
      <c r="L95">
        <v>2</v>
      </c>
      <c r="M95">
        <v>2</v>
      </c>
      <c r="N95">
        <v>2</v>
      </c>
      <c r="O95">
        <v>2</v>
      </c>
      <c r="P95">
        <v>2</v>
      </c>
      <c r="Q95">
        <v>2</v>
      </c>
      <c r="R95">
        <v>0</v>
      </c>
      <c r="S95" t="s">
        <v>39</v>
      </c>
      <c r="T95" s="33">
        <f t="shared" si="3"/>
        <v>2</v>
      </c>
      <c r="Z95" s="22">
        <f t="shared" si="4"/>
        <v>2</v>
      </c>
      <c r="AA95" s="23">
        <f t="shared" si="5"/>
        <v>2</v>
      </c>
    </row>
    <row r="96" spans="1:27" x14ac:dyDescent="0.25">
      <c r="A96" t="s">
        <v>453</v>
      </c>
      <c r="B96" t="s">
        <v>471</v>
      </c>
      <c r="C96" t="s">
        <v>472</v>
      </c>
      <c r="D96" t="s">
        <v>473</v>
      </c>
      <c r="E96" t="s">
        <v>31</v>
      </c>
      <c r="F96" t="s">
        <v>38</v>
      </c>
      <c r="G96" t="s">
        <v>32</v>
      </c>
      <c r="H96">
        <v>6</v>
      </c>
      <c r="I96">
        <v>2</v>
      </c>
      <c r="J96">
        <v>4</v>
      </c>
      <c r="K96">
        <v>0</v>
      </c>
      <c r="L96">
        <v>0</v>
      </c>
      <c r="M96">
        <v>0</v>
      </c>
      <c r="N96">
        <v>0</v>
      </c>
      <c r="O96">
        <v>6</v>
      </c>
      <c r="P96">
        <v>4</v>
      </c>
      <c r="Q96">
        <v>6</v>
      </c>
      <c r="R96">
        <v>0</v>
      </c>
      <c r="S96" t="s">
        <v>39</v>
      </c>
      <c r="T96" s="33">
        <f t="shared" si="3"/>
        <v>0</v>
      </c>
      <c r="Z96" s="22">
        <f t="shared" si="4"/>
        <v>4</v>
      </c>
      <c r="AA96" s="23">
        <f t="shared" si="5"/>
        <v>4</v>
      </c>
    </row>
    <row r="97" spans="1:27" x14ac:dyDescent="0.25">
      <c r="A97" t="s">
        <v>453</v>
      </c>
      <c r="B97" t="s">
        <v>480</v>
      </c>
      <c r="C97" t="s">
        <v>481</v>
      </c>
      <c r="D97" t="s">
        <v>482</v>
      </c>
      <c r="E97" t="s">
        <v>31</v>
      </c>
      <c r="F97" t="s">
        <v>38</v>
      </c>
      <c r="G97" t="s">
        <v>32</v>
      </c>
      <c r="H97">
        <v>2</v>
      </c>
      <c r="I97">
        <v>1</v>
      </c>
      <c r="J97">
        <v>1</v>
      </c>
      <c r="K97">
        <v>0</v>
      </c>
      <c r="L97">
        <v>0</v>
      </c>
      <c r="M97">
        <v>0</v>
      </c>
      <c r="N97">
        <v>0</v>
      </c>
      <c r="O97">
        <v>2</v>
      </c>
      <c r="P97">
        <v>1</v>
      </c>
      <c r="Q97">
        <v>2</v>
      </c>
      <c r="R97">
        <v>0</v>
      </c>
      <c r="S97" t="s">
        <v>39</v>
      </c>
      <c r="T97" s="33">
        <f t="shared" si="3"/>
        <v>0</v>
      </c>
      <c r="Z97" s="22">
        <f t="shared" si="4"/>
        <v>1</v>
      </c>
      <c r="AA97" s="23">
        <f t="shared" si="5"/>
        <v>1</v>
      </c>
    </row>
    <row r="98" spans="1:27" x14ac:dyDescent="0.25">
      <c r="A98" t="s">
        <v>453</v>
      </c>
      <c r="B98" t="s">
        <v>483</v>
      </c>
      <c r="C98" t="s">
        <v>484</v>
      </c>
      <c r="D98" t="s">
        <v>485</v>
      </c>
      <c r="E98" t="s">
        <v>31</v>
      </c>
      <c r="F98" t="s">
        <v>38</v>
      </c>
      <c r="G98" t="s">
        <v>32</v>
      </c>
      <c r="H98">
        <v>2</v>
      </c>
      <c r="I98">
        <v>0</v>
      </c>
      <c r="J98">
        <v>2</v>
      </c>
      <c r="K98">
        <v>0</v>
      </c>
      <c r="L98">
        <v>0</v>
      </c>
      <c r="M98">
        <v>0</v>
      </c>
      <c r="N98">
        <v>0</v>
      </c>
      <c r="O98">
        <v>0</v>
      </c>
      <c r="P98">
        <v>0</v>
      </c>
      <c r="Q98">
        <v>0</v>
      </c>
      <c r="R98">
        <v>0</v>
      </c>
      <c r="S98" t="s">
        <v>33</v>
      </c>
      <c r="T98" s="33">
        <f t="shared" si="3"/>
        <v>0</v>
      </c>
      <c r="Z98" s="22">
        <f t="shared" si="4"/>
        <v>0</v>
      </c>
      <c r="AA98" s="23">
        <f t="shared" si="5"/>
        <v>0</v>
      </c>
    </row>
    <row r="99" spans="1:27" x14ac:dyDescent="0.25">
      <c r="A99" t="s">
        <v>453</v>
      </c>
      <c r="B99" t="s">
        <v>486</v>
      </c>
      <c r="C99" t="s">
        <v>487</v>
      </c>
      <c r="D99" t="s">
        <v>488</v>
      </c>
      <c r="E99" t="s">
        <v>85</v>
      </c>
      <c r="F99" t="s">
        <v>38</v>
      </c>
      <c r="G99" t="s">
        <v>32</v>
      </c>
      <c r="H99">
        <v>2</v>
      </c>
      <c r="I99">
        <v>1</v>
      </c>
      <c r="J99">
        <v>1</v>
      </c>
      <c r="K99">
        <v>0</v>
      </c>
      <c r="L99">
        <v>0</v>
      </c>
      <c r="M99">
        <v>0</v>
      </c>
      <c r="N99">
        <v>0</v>
      </c>
      <c r="O99">
        <v>2</v>
      </c>
      <c r="P99">
        <v>1</v>
      </c>
      <c r="Q99">
        <v>2</v>
      </c>
      <c r="R99">
        <v>0</v>
      </c>
      <c r="S99" t="s">
        <v>39</v>
      </c>
      <c r="T99" s="33">
        <f t="shared" si="3"/>
        <v>0</v>
      </c>
      <c r="Z99" s="22">
        <f t="shared" si="4"/>
        <v>1</v>
      </c>
      <c r="AA99" s="23">
        <f t="shared" si="5"/>
        <v>1</v>
      </c>
    </row>
    <row r="100" spans="1:27" x14ac:dyDescent="0.25">
      <c r="A100" t="s">
        <v>453</v>
      </c>
      <c r="B100" t="s">
        <v>489</v>
      </c>
      <c r="C100" t="s">
        <v>490</v>
      </c>
      <c r="D100" t="s">
        <v>491</v>
      </c>
      <c r="E100" t="s">
        <v>85</v>
      </c>
      <c r="F100" t="s">
        <v>38</v>
      </c>
      <c r="G100" t="s">
        <v>32</v>
      </c>
      <c r="H100">
        <v>1</v>
      </c>
      <c r="I100">
        <v>0</v>
      </c>
      <c r="J100">
        <v>1</v>
      </c>
      <c r="K100">
        <v>0</v>
      </c>
      <c r="L100">
        <v>0</v>
      </c>
      <c r="M100">
        <v>0</v>
      </c>
      <c r="N100">
        <v>0</v>
      </c>
      <c r="O100">
        <v>0</v>
      </c>
      <c r="P100">
        <v>0</v>
      </c>
      <c r="Q100">
        <v>0</v>
      </c>
      <c r="R100">
        <v>0</v>
      </c>
      <c r="S100" t="s">
        <v>33</v>
      </c>
      <c r="T100" s="33">
        <f t="shared" si="3"/>
        <v>0</v>
      </c>
      <c r="Z100" s="22">
        <f t="shared" si="4"/>
        <v>0</v>
      </c>
      <c r="AA100" s="23">
        <f t="shared" si="5"/>
        <v>0</v>
      </c>
    </row>
    <row r="101" spans="1:27" x14ac:dyDescent="0.25">
      <c r="A101" t="s">
        <v>453</v>
      </c>
      <c r="B101" t="s">
        <v>492</v>
      </c>
      <c r="C101" t="s">
        <v>493</v>
      </c>
      <c r="D101" t="s">
        <v>494</v>
      </c>
      <c r="E101" t="s">
        <v>31</v>
      </c>
      <c r="F101" t="s">
        <v>32</v>
      </c>
      <c r="G101" t="s">
        <v>38</v>
      </c>
      <c r="H101">
        <v>1</v>
      </c>
      <c r="I101">
        <v>0</v>
      </c>
      <c r="J101">
        <v>1</v>
      </c>
      <c r="K101">
        <v>0</v>
      </c>
      <c r="L101">
        <v>0</v>
      </c>
      <c r="M101">
        <v>0</v>
      </c>
      <c r="N101">
        <v>0</v>
      </c>
      <c r="O101">
        <v>1</v>
      </c>
      <c r="P101">
        <v>1</v>
      </c>
      <c r="Q101">
        <v>1</v>
      </c>
      <c r="R101">
        <v>0</v>
      </c>
      <c r="S101" t="s">
        <v>39</v>
      </c>
      <c r="T101" s="33">
        <f t="shared" si="3"/>
        <v>0</v>
      </c>
      <c r="Z101" s="22">
        <f t="shared" si="4"/>
        <v>1</v>
      </c>
      <c r="AA101" s="23">
        <f t="shared" si="5"/>
        <v>1</v>
      </c>
    </row>
    <row r="102" spans="1:27" x14ac:dyDescent="0.25">
      <c r="A102" t="s">
        <v>453</v>
      </c>
      <c r="B102" t="s">
        <v>495</v>
      </c>
      <c r="C102" t="s">
        <v>496</v>
      </c>
      <c r="D102" t="s">
        <v>497</v>
      </c>
      <c r="E102" t="s">
        <v>31</v>
      </c>
      <c r="F102" t="s">
        <v>32</v>
      </c>
      <c r="G102" t="s">
        <v>38</v>
      </c>
      <c r="H102">
        <v>1</v>
      </c>
      <c r="I102">
        <v>0</v>
      </c>
      <c r="J102">
        <v>1</v>
      </c>
      <c r="K102">
        <v>0</v>
      </c>
      <c r="L102">
        <v>0</v>
      </c>
      <c r="M102">
        <v>0</v>
      </c>
      <c r="N102">
        <v>0</v>
      </c>
      <c r="O102">
        <v>1</v>
      </c>
      <c r="P102">
        <v>1</v>
      </c>
      <c r="Q102">
        <v>0</v>
      </c>
      <c r="R102">
        <v>1</v>
      </c>
      <c r="S102" t="s">
        <v>33</v>
      </c>
      <c r="T102" s="33">
        <f t="shared" si="3"/>
        <v>0</v>
      </c>
      <c r="Z102" s="22">
        <f t="shared" si="4"/>
        <v>1</v>
      </c>
      <c r="AA102" s="23">
        <f t="shared" si="5"/>
        <v>1</v>
      </c>
    </row>
    <row r="103" spans="1:27" x14ac:dyDescent="0.25">
      <c r="A103" t="s">
        <v>453</v>
      </c>
      <c r="B103" t="s">
        <v>498</v>
      </c>
      <c r="C103" t="s">
        <v>499</v>
      </c>
      <c r="D103" t="s">
        <v>500</v>
      </c>
      <c r="E103" t="s">
        <v>31</v>
      </c>
      <c r="F103" t="s">
        <v>32</v>
      </c>
      <c r="G103" t="s">
        <v>32</v>
      </c>
      <c r="H103">
        <v>3</v>
      </c>
      <c r="I103">
        <v>0</v>
      </c>
      <c r="J103">
        <v>3</v>
      </c>
      <c r="K103">
        <v>3</v>
      </c>
      <c r="L103">
        <v>3</v>
      </c>
      <c r="M103">
        <v>3</v>
      </c>
      <c r="N103">
        <v>3</v>
      </c>
      <c r="O103">
        <v>0</v>
      </c>
      <c r="P103">
        <v>0</v>
      </c>
      <c r="Q103">
        <v>0</v>
      </c>
      <c r="R103">
        <v>0</v>
      </c>
      <c r="S103" t="s">
        <v>103</v>
      </c>
      <c r="T103" s="33">
        <f t="shared" si="3"/>
        <v>3</v>
      </c>
      <c r="Z103" s="22">
        <f t="shared" si="4"/>
        <v>0</v>
      </c>
      <c r="AA103" s="23">
        <f t="shared" si="5"/>
        <v>0</v>
      </c>
    </row>
    <row r="104" spans="1:27" x14ac:dyDescent="0.25">
      <c r="A104" t="s">
        <v>453</v>
      </c>
      <c r="B104" t="s">
        <v>509</v>
      </c>
      <c r="C104" t="s">
        <v>510</v>
      </c>
      <c r="D104" t="s">
        <v>511</v>
      </c>
      <c r="E104" t="s">
        <v>31</v>
      </c>
      <c r="F104" t="s">
        <v>32</v>
      </c>
      <c r="G104" t="s">
        <v>38</v>
      </c>
      <c r="H104">
        <v>2</v>
      </c>
      <c r="I104">
        <v>0</v>
      </c>
      <c r="J104">
        <v>2</v>
      </c>
      <c r="K104">
        <v>1</v>
      </c>
      <c r="L104">
        <v>1</v>
      </c>
      <c r="M104">
        <v>0</v>
      </c>
      <c r="N104">
        <v>0</v>
      </c>
      <c r="O104">
        <v>1</v>
      </c>
      <c r="P104">
        <v>1</v>
      </c>
      <c r="Q104">
        <v>1</v>
      </c>
      <c r="R104">
        <v>0</v>
      </c>
      <c r="S104" t="s">
        <v>39</v>
      </c>
      <c r="T104" s="33">
        <f t="shared" si="3"/>
        <v>0</v>
      </c>
      <c r="Z104" s="22">
        <f t="shared" si="4"/>
        <v>1</v>
      </c>
      <c r="AA104" s="23">
        <f t="shared" si="5"/>
        <v>1</v>
      </c>
    </row>
    <row r="105" spans="1:27" x14ac:dyDescent="0.25">
      <c r="A105" t="s">
        <v>453</v>
      </c>
      <c r="B105" t="s">
        <v>514</v>
      </c>
      <c r="C105" t="s">
        <v>515</v>
      </c>
      <c r="D105" t="s">
        <v>516</v>
      </c>
      <c r="E105" t="s">
        <v>31</v>
      </c>
      <c r="F105" t="s">
        <v>32</v>
      </c>
      <c r="G105" t="s">
        <v>32</v>
      </c>
      <c r="H105">
        <v>1</v>
      </c>
      <c r="I105">
        <v>0</v>
      </c>
      <c r="J105">
        <v>1</v>
      </c>
      <c r="K105">
        <v>1</v>
      </c>
      <c r="L105">
        <v>1</v>
      </c>
      <c r="M105">
        <v>1</v>
      </c>
      <c r="N105">
        <v>1</v>
      </c>
      <c r="O105">
        <v>0</v>
      </c>
      <c r="P105">
        <v>0</v>
      </c>
      <c r="Q105">
        <v>0</v>
      </c>
      <c r="R105">
        <v>0</v>
      </c>
      <c r="S105" t="s">
        <v>103</v>
      </c>
      <c r="T105" s="33">
        <f t="shared" si="3"/>
        <v>1</v>
      </c>
      <c r="Z105" s="22">
        <f t="shared" si="4"/>
        <v>0</v>
      </c>
      <c r="AA105" s="23">
        <f t="shared" si="5"/>
        <v>0</v>
      </c>
    </row>
    <row r="106" spans="1:27" x14ac:dyDescent="0.25">
      <c r="A106" t="s">
        <v>453</v>
      </c>
      <c r="B106" t="s">
        <v>517</v>
      </c>
      <c r="C106" t="s">
        <v>518</v>
      </c>
      <c r="D106" t="s">
        <v>519</v>
      </c>
      <c r="E106" t="s">
        <v>31</v>
      </c>
      <c r="F106" t="s">
        <v>32</v>
      </c>
      <c r="G106" t="s">
        <v>32</v>
      </c>
      <c r="H106">
        <v>2</v>
      </c>
      <c r="I106">
        <v>0</v>
      </c>
      <c r="J106">
        <v>2</v>
      </c>
      <c r="K106">
        <v>0</v>
      </c>
      <c r="L106">
        <v>0</v>
      </c>
      <c r="M106">
        <v>0</v>
      </c>
      <c r="N106">
        <v>0</v>
      </c>
      <c r="O106">
        <v>2</v>
      </c>
      <c r="P106">
        <v>2</v>
      </c>
      <c r="Q106">
        <v>0</v>
      </c>
      <c r="R106">
        <v>2</v>
      </c>
      <c r="S106" t="s">
        <v>33</v>
      </c>
      <c r="T106" s="33">
        <f t="shared" si="3"/>
        <v>0</v>
      </c>
      <c r="Z106" s="22">
        <f t="shared" si="4"/>
        <v>2</v>
      </c>
      <c r="AA106" s="23">
        <f t="shared" si="5"/>
        <v>2</v>
      </c>
    </row>
    <row r="107" spans="1:27" x14ac:dyDescent="0.25">
      <c r="A107" t="s">
        <v>453</v>
      </c>
      <c r="B107" t="s">
        <v>520</v>
      </c>
      <c r="C107" t="s">
        <v>521</v>
      </c>
      <c r="D107" t="s">
        <v>522</v>
      </c>
      <c r="E107" t="s">
        <v>31</v>
      </c>
      <c r="F107" t="s">
        <v>38</v>
      </c>
      <c r="G107" t="s">
        <v>32</v>
      </c>
      <c r="H107">
        <v>3</v>
      </c>
      <c r="I107">
        <v>1</v>
      </c>
      <c r="J107">
        <v>2</v>
      </c>
      <c r="K107">
        <v>0</v>
      </c>
      <c r="L107">
        <v>0</v>
      </c>
      <c r="M107">
        <v>0</v>
      </c>
      <c r="N107">
        <v>0</v>
      </c>
      <c r="O107">
        <v>3</v>
      </c>
      <c r="P107">
        <v>2</v>
      </c>
      <c r="Q107">
        <v>0</v>
      </c>
      <c r="R107">
        <v>3</v>
      </c>
      <c r="S107" t="s">
        <v>33</v>
      </c>
      <c r="T107" s="33">
        <f t="shared" si="3"/>
        <v>0</v>
      </c>
      <c r="Z107" s="22">
        <f t="shared" si="4"/>
        <v>2</v>
      </c>
      <c r="AA107" s="23">
        <f t="shared" si="5"/>
        <v>2</v>
      </c>
    </row>
    <row r="108" spans="1:27" x14ac:dyDescent="0.25">
      <c r="A108" t="s">
        <v>453</v>
      </c>
      <c r="B108" t="s">
        <v>526</v>
      </c>
      <c r="C108" t="s">
        <v>527</v>
      </c>
      <c r="D108" t="s">
        <v>528</v>
      </c>
      <c r="E108" t="s">
        <v>85</v>
      </c>
      <c r="F108" t="s">
        <v>38</v>
      </c>
      <c r="G108" t="s">
        <v>32</v>
      </c>
      <c r="H108">
        <v>1</v>
      </c>
      <c r="I108">
        <v>0</v>
      </c>
      <c r="J108">
        <v>1</v>
      </c>
      <c r="K108">
        <v>1</v>
      </c>
      <c r="L108">
        <v>1</v>
      </c>
      <c r="M108">
        <v>1</v>
      </c>
      <c r="N108">
        <v>1</v>
      </c>
      <c r="O108">
        <v>0</v>
      </c>
      <c r="P108">
        <v>0</v>
      </c>
      <c r="Q108">
        <v>0</v>
      </c>
      <c r="R108">
        <v>0</v>
      </c>
      <c r="S108" t="s">
        <v>103</v>
      </c>
      <c r="T108" s="33">
        <f t="shared" si="3"/>
        <v>1</v>
      </c>
      <c r="Z108" s="22">
        <f t="shared" si="4"/>
        <v>0</v>
      </c>
      <c r="AA108" s="23">
        <f t="shared" si="5"/>
        <v>0</v>
      </c>
    </row>
    <row r="109" spans="1:27" x14ac:dyDescent="0.25">
      <c r="A109" t="s">
        <v>453</v>
      </c>
      <c r="B109" t="s">
        <v>532</v>
      </c>
      <c r="C109" t="s">
        <v>533</v>
      </c>
      <c r="D109" t="s">
        <v>534</v>
      </c>
      <c r="E109" t="s">
        <v>31</v>
      </c>
      <c r="F109" t="s">
        <v>38</v>
      </c>
      <c r="G109" t="s">
        <v>32</v>
      </c>
      <c r="H109">
        <v>1</v>
      </c>
      <c r="I109">
        <v>0</v>
      </c>
      <c r="J109">
        <v>1</v>
      </c>
      <c r="K109">
        <v>0</v>
      </c>
      <c r="L109">
        <v>0</v>
      </c>
      <c r="M109">
        <v>0</v>
      </c>
      <c r="N109">
        <v>0</v>
      </c>
      <c r="O109">
        <v>1</v>
      </c>
      <c r="P109">
        <v>1</v>
      </c>
      <c r="Q109">
        <v>0</v>
      </c>
      <c r="R109">
        <v>1</v>
      </c>
      <c r="S109" t="s">
        <v>33</v>
      </c>
      <c r="T109" s="33">
        <f t="shared" si="3"/>
        <v>0</v>
      </c>
      <c r="Z109" s="22">
        <f t="shared" si="4"/>
        <v>1</v>
      </c>
      <c r="AA109" s="23">
        <f t="shared" si="5"/>
        <v>1</v>
      </c>
    </row>
    <row r="110" spans="1:27" x14ac:dyDescent="0.25">
      <c r="A110" t="s">
        <v>453</v>
      </c>
      <c r="B110" t="s">
        <v>535</v>
      </c>
      <c r="C110" t="s">
        <v>536</v>
      </c>
      <c r="D110" t="s">
        <v>537</v>
      </c>
      <c r="E110" t="s">
        <v>85</v>
      </c>
      <c r="F110" t="s">
        <v>38</v>
      </c>
      <c r="G110" t="s">
        <v>32</v>
      </c>
      <c r="H110">
        <v>4</v>
      </c>
      <c r="I110">
        <v>0</v>
      </c>
      <c r="J110">
        <v>4</v>
      </c>
      <c r="K110">
        <v>0</v>
      </c>
      <c r="L110">
        <v>0</v>
      </c>
      <c r="M110">
        <v>0</v>
      </c>
      <c r="N110">
        <v>0</v>
      </c>
      <c r="O110">
        <v>4</v>
      </c>
      <c r="P110">
        <v>4</v>
      </c>
      <c r="Q110">
        <v>4</v>
      </c>
      <c r="R110">
        <v>0</v>
      </c>
      <c r="S110" t="s">
        <v>39</v>
      </c>
      <c r="T110" s="33">
        <f t="shared" si="3"/>
        <v>0</v>
      </c>
      <c r="Z110" s="22">
        <f t="shared" si="4"/>
        <v>4</v>
      </c>
      <c r="AA110" s="23">
        <f t="shared" si="5"/>
        <v>4</v>
      </c>
    </row>
    <row r="111" spans="1:27" x14ac:dyDescent="0.25">
      <c r="A111" t="s">
        <v>453</v>
      </c>
      <c r="B111" t="s">
        <v>538</v>
      </c>
      <c r="C111" t="s">
        <v>539</v>
      </c>
      <c r="D111" t="s">
        <v>540</v>
      </c>
      <c r="E111" t="s">
        <v>31</v>
      </c>
      <c r="F111" t="s">
        <v>32</v>
      </c>
      <c r="G111" t="s">
        <v>32</v>
      </c>
      <c r="H111">
        <v>1</v>
      </c>
      <c r="I111">
        <v>0</v>
      </c>
      <c r="J111">
        <v>1</v>
      </c>
      <c r="K111">
        <v>0</v>
      </c>
      <c r="L111">
        <v>0</v>
      </c>
      <c r="M111">
        <v>0</v>
      </c>
      <c r="N111">
        <v>0</v>
      </c>
      <c r="O111">
        <v>1</v>
      </c>
      <c r="P111">
        <v>1</v>
      </c>
      <c r="Q111">
        <v>0</v>
      </c>
      <c r="R111">
        <v>1</v>
      </c>
      <c r="S111" t="s">
        <v>33</v>
      </c>
      <c r="T111" s="33">
        <f t="shared" si="3"/>
        <v>0</v>
      </c>
      <c r="Z111" s="22">
        <f t="shared" si="4"/>
        <v>1</v>
      </c>
      <c r="AA111" s="23">
        <f t="shared" si="5"/>
        <v>1</v>
      </c>
    </row>
    <row r="112" spans="1:27" x14ac:dyDescent="0.25">
      <c r="A112" t="s">
        <v>453</v>
      </c>
      <c r="B112" t="s">
        <v>541</v>
      </c>
      <c r="C112" t="s">
        <v>542</v>
      </c>
      <c r="D112" t="s">
        <v>543</v>
      </c>
      <c r="E112" t="s">
        <v>31</v>
      </c>
      <c r="F112" t="s">
        <v>38</v>
      </c>
      <c r="G112" t="s">
        <v>38</v>
      </c>
      <c r="H112">
        <v>4</v>
      </c>
      <c r="I112">
        <v>0</v>
      </c>
      <c r="J112">
        <v>4</v>
      </c>
      <c r="K112">
        <v>0</v>
      </c>
      <c r="L112">
        <v>0</v>
      </c>
      <c r="M112">
        <v>0</v>
      </c>
      <c r="N112">
        <v>0</v>
      </c>
      <c r="O112">
        <v>4</v>
      </c>
      <c r="P112">
        <v>4</v>
      </c>
      <c r="Q112">
        <v>0</v>
      </c>
      <c r="R112">
        <v>4</v>
      </c>
      <c r="S112" t="s">
        <v>33</v>
      </c>
      <c r="T112" s="33">
        <f t="shared" si="3"/>
        <v>0</v>
      </c>
      <c r="Z112" s="22">
        <f t="shared" si="4"/>
        <v>4</v>
      </c>
      <c r="AA112" s="23">
        <f t="shared" si="5"/>
        <v>4</v>
      </c>
    </row>
    <row r="113" spans="1:27" x14ac:dyDescent="0.25">
      <c r="A113" t="s">
        <v>453</v>
      </c>
      <c r="B113" t="s">
        <v>544</v>
      </c>
      <c r="C113" t="s">
        <v>545</v>
      </c>
      <c r="D113" t="s">
        <v>546</v>
      </c>
      <c r="E113" t="s">
        <v>31</v>
      </c>
      <c r="F113" t="s">
        <v>32</v>
      </c>
      <c r="G113" t="s">
        <v>32</v>
      </c>
      <c r="H113">
        <v>1</v>
      </c>
      <c r="I113">
        <v>0</v>
      </c>
      <c r="J113">
        <v>1</v>
      </c>
      <c r="K113">
        <v>0</v>
      </c>
      <c r="L113">
        <v>0</v>
      </c>
      <c r="M113">
        <v>0</v>
      </c>
      <c r="N113">
        <v>0</v>
      </c>
      <c r="O113">
        <v>1</v>
      </c>
      <c r="P113">
        <v>1</v>
      </c>
      <c r="Q113">
        <v>0</v>
      </c>
      <c r="R113">
        <v>1</v>
      </c>
      <c r="S113" t="s">
        <v>33</v>
      </c>
      <c r="T113" s="33">
        <f t="shared" si="3"/>
        <v>0</v>
      </c>
      <c r="Z113" s="22">
        <f t="shared" si="4"/>
        <v>1</v>
      </c>
      <c r="AA113" s="23">
        <f t="shared" si="5"/>
        <v>1</v>
      </c>
    </row>
    <row r="114" spans="1:27" x14ac:dyDescent="0.25">
      <c r="A114" t="s">
        <v>453</v>
      </c>
      <c r="B114" t="s">
        <v>547</v>
      </c>
      <c r="C114" t="s">
        <v>548</v>
      </c>
      <c r="D114" t="s">
        <v>549</v>
      </c>
      <c r="E114" t="s">
        <v>31</v>
      </c>
      <c r="F114" t="s">
        <v>38</v>
      </c>
      <c r="G114" t="s">
        <v>32</v>
      </c>
      <c r="H114">
        <v>2</v>
      </c>
      <c r="I114">
        <v>0</v>
      </c>
      <c r="J114">
        <v>2</v>
      </c>
      <c r="K114">
        <v>0</v>
      </c>
      <c r="L114">
        <v>0</v>
      </c>
      <c r="M114">
        <v>0</v>
      </c>
      <c r="N114">
        <v>0</v>
      </c>
      <c r="O114">
        <v>2</v>
      </c>
      <c r="P114">
        <v>2</v>
      </c>
      <c r="Q114">
        <v>0</v>
      </c>
      <c r="R114">
        <v>2</v>
      </c>
      <c r="S114" t="s">
        <v>33</v>
      </c>
      <c r="T114" s="33">
        <f t="shared" si="3"/>
        <v>0</v>
      </c>
      <c r="Z114" s="22">
        <f t="shared" si="4"/>
        <v>2</v>
      </c>
      <c r="AA114" s="23">
        <f t="shared" si="5"/>
        <v>2</v>
      </c>
    </row>
    <row r="115" spans="1:27" x14ac:dyDescent="0.25">
      <c r="A115" t="s">
        <v>453</v>
      </c>
      <c r="B115" t="s">
        <v>550</v>
      </c>
      <c r="C115" t="s">
        <v>551</v>
      </c>
      <c r="D115" t="s">
        <v>552</v>
      </c>
      <c r="E115" t="s">
        <v>31</v>
      </c>
      <c r="F115" t="s">
        <v>32</v>
      </c>
      <c r="G115" t="s">
        <v>32</v>
      </c>
      <c r="H115">
        <v>1</v>
      </c>
      <c r="I115">
        <v>0</v>
      </c>
      <c r="J115">
        <v>1</v>
      </c>
      <c r="K115">
        <v>0</v>
      </c>
      <c r="L115">
        <v>0</v>
      </c>
      <c r="M115">
        <v>0</v>
      </c>
      <c r="N115">
        <v>0</v>
      </c>
      <c r="O115">
        <v>1</v>
      </c>
      <c r="P115">
        <v>1</v>
      </c>
      <c r="Q115">
        <v>0</v>
      </c>
      <c r="R115">
        <v>1</v>
      </c>
      <c r="S115" t="s">
        <v>33</v>
      </c>
      <c r="T115" s="33">
        <f t="shared" si="3"/>
        <v>0</v>
      </c>
      <c r="Z115" s="22">
        <f t="shared" si="4"/>
        <v>1</v>
      </c>
      <c r="AA115" s="23">
        <f t="shared" si="5"/>
        <v>1</v>
      </c>
    </row>
    <row r="116" spans="1:27" ht="75" x14ac:dyDescent="0.25">
      <c r="A116" t="s">
        <v>453</v>
      </c>
      <c r="B116" t="s">
        <v>559</v>
      </c>
      <c r="C116" s="2" t="s">
        <v>560</v>
      </c>
      <c r="D116" t="s">
        <v>534</v>
      </c>
      <c r="E116" t="s">
        <v>31</v>
      </c>
      <c r="F116" t="s">
        <v>32</v>
      </c>
      <c r="G116" t="s">
        <v>32</v>
      </c>
      <c r="H116">
        <v>1</v>
      </c>
      <c r="I116">
        <v>0</v>
      </c>
      <c r="J116">
        <v>1</v>
      </c>
      <c r="K116">
        <v>0</v>
      </c>
      <c r="L116">
        <v>0</v>
      </c>
      <c r="M116">
        <v>0</v>
      </c>
      <c r="N116">
        <v>0</v>
      </c>
      <c r="O116">
        <v>1</v>
      </c>
      <c r="P116">
        <v>1</v>
      </c>
      <c r="Q116">
        <v>0</v>
      </c>
      <c r="R116">
        <v>1</v>
      </c>
      <c r="S116" t="s">
        <v>33</v>
      </c>
      <c r="T116" s="33">
        <f t="shared" si="3"/>
        <v>0</v>
      </c>
      <c r="Z116" s="22">
        <f t="shared" si="4"/>
        <v>1</v>
      </c>
      <c r="AA116" s="23">
        <f t="shared" si="5"/>
        <v>1</v>
      </c>
    </row>
    <row r="117" spans="1:27" x14ac:dyDescent="0.25">
      <c r="A117" t="s">
        <v>453</v>
      </c>
      <c r="B117" t="s">
        <v>561</v>
      </c>
      <c r="C117" t="s">
        <v>562</v>
      </c>
      <c r="D117" t="s">
        <v>563</v>
      </c>
      <c r="E117" t="s">
        <v>46</v>
      </c>
      <c r="F117" t="s">
        <v>38</v>
      </c>
      <c r="G117" t="s">
        <v>32</v>
      </c>
      <c r="H117">
        <v>1</v>
      </c>
      <c r="I117">
        <v>0</v>
      </c>
      <c r="J117">
        <v>1</v>
      </c>
      <c r="K117">
        <v>0</v>
      </c>
      <c r="L117">
        <v>0</v>
      </c>
      <c r="M117">
        <v>0</v>
      </c>
      <c r="N117">
        <v>0</v>
      </c>
      <c r="O117">
        <v>1</v>
      </c>
      <c r="P117">
        <v>1</v>
      </c>
      <c r="Q117">
        <v>0</v>
      </c>
      <c r="R117">
        <v>1</v>
      </c>
      <c r="S117" t="s">
        <v>33</v>
      </c>
      <c r="T117" s="33">
        <f t="shared" si="3"/>
        <v>0</v>
      </c>
      <c r="Z117" s="22">
        <f t="shared" si="4"/>
        <v>1</v>
      </c>
      <c r="AA117" s="23">
        <f t="shared" si="5"/>
        <v>1</v>
      </c>
    </row>
    <row r="118" spans="1:27" ht="75" x14ac:dyDescent="0.25">
      <c r="A118" t="s">
        <v>453</v>
      </c>
      <c r="B118" t="s">
        <v>564</v>
      </c>
      <c r="C118" s="2" t="s">
        <v>565</v>
      </c>
      <c r="D118" t="s">
        <v>566</v>
      </c>
      <c r="E118" t="s">
        <v>46</v>
      </c>
      <c r="F118" t="s">
        <v>38</v>
      </c>
      <c r="G118" t="s">
        <v>32</v>
      </c>
      <c r="H118">
        <v>1</v>
      </c>
      <c r="I118">
        <v>0</v>
      </c>
      <c r="J118">
        <v>1</v>
      </c>
      <c r="K118">
        <v>0</v>
      </c>
      <c r="L118">
        <v>0</v>
      </c>
      <c r="M118">
        <v>0</v>
      </c>
      <c r="N118">
        <v>0</v>
      </c>
      <c r="O118">
        <v>1</v>
      </c>
      <c r="P118">
        <v>1</v>
      </c>
      <c r="Q118">
        <v>0</v>
      </c>
      <c r="R118">
        <v>1</v>
      </c>
      <c r="S118" t="s">
        <v>33</v>
      </c>
      <c r="T118" s="33">
        <f t="shared" si="3"/>
        <v>0</v>
      </c>
      <c r="Z118" s="22">
        <f t="shared" si="4"/>
        <v>1</v>
      </c>
      <c r="AA118" s="23">
        <f t="shared" si="5"/>
        <v>1</v>
      </c>
    </row>
    <row r="119" spans="1:27" x14ac:dyDescent="0.25">
      <c r="A119" t="s">
        <v>567</v>
      </c>
      <c r="B119" t="s">
        <v>574</v>
      </c>
      <c r="C119" t="s">
        <v>575</v>
      </c>
      <c r="D119" t="s">
        <v>576</v>
      </c>
      <c r="E119" t="s">
        <v>31</v>
      </c>
      <c r="F119" t="s">
        <v>32</v>
      </c>
      <c r="G119" t="s">
        <v>32</v>
      </c>
      <c r="H119">
        <v>1</v>
      </c>
      <c r="I119">
        <v>0</v>
      </c>
      <c r="J119">
        <v>1</v>
      </c>
      <c r="K119">
        <v>0</v>
      </c>
      <c r="L119">
        <v>0</v>
      </c>
      <c r="M119">
        <v>0</v>
      </c>
      <c r="N119">
        <v>0</v>
      </c>
      <c r="O119">
        <v>1</v>
      </c>
      <c r="P119">
        <v>1</v>
      </c>
      <c r="Q119">
        <v>0</v>
      </c>
      <c r="R119">
        <v>1</v>
      </c>
      <c r="S119" t="s">
        <v>33</v>
      </c>
      <c r="T119" s="33">
        <f t="shared" si="3"/>
        <v>0</v>
      </c>
      <c r="Z119" s="22">
        <f t="shared" si="4"/>
        <v>1</v>
      </c>
      <c r="AA119" s="23">
        <f t="shared" si="5"/>
        <v>1</v>
      </c>
    </row>
    <row r="120" spans="1:27" x14ac:dyDescent="0.25">
      <c r="A120" t="s">
        <v>567</v>
      </c>
      <c r="B120" t="s">
        <v>577</v>
      </c>
      <c r="C120" t="s">
        <v>578</v>
      </c>
      <c r="D120" t="s">
        <v>579</v>
      </c>
      <c r="E120" t="s">
        <v>31</v>
      </c>
      <c r="F120" t="s">
        <v>32</v>
      </c>
      <c r="G120" t="s">
        <v>32</v>
      </c>
      <c r="H120">
        <v>2</v>
      </c>
      <c r="I120">
        <v>0</v>
      </c>
      <c r="J120">
        <v>1</v>
      </c>
      <c r="K120">
        <v>0</v>
      </c>
      <c r="L120">
        <v>0</v>
      </c>
      <c r="M120">
        <v>0</v>
      </c>
      <c r="N120">
        <v>0</v>
      </c>
      <c r="O120">
        <v>1</v>
      </c>
      <c r="P120">
        <v>1</v>
      </c>
      <c r="Q120">
        <v>0</v>
      </c>
      <c r="R120">
        <v>1</v>
      </c>
      <c r="S120" t="s">
        <v>33</v>
      </c>
      <c r="T120" s="33">
        <f t="shared" si="3"/>
        <v>0</v>
      </c>
      <c r="Z120" s="22">
        <f t="shared" si="4"/>
        <v>1</v>
      </c>
      <c r="AA120" s="23">
        <f t="shared" si="5"/>
        <v>1</v>
      </c>
    </row>
    <row r="121" spans="1:27" x14ac:dyDescent="0.25">
      <c r="A121" t="s">
        <v>567</v>
      </c>
      <c r="B121" t="s">
        <v>580</v>
      </c>
      <c r="C121" t="s">
        <v>581</v>
      </c>
      <c r="D121" t="s">
        <v>582</v>
      </c>
      <c r="E121" t="s">
        <v>31</v>
      </c>
      <c r="F121" t="s">
        <v>38</v>
      </c>
      <c r="G121" t="s">
        <v>32</v>
      </c>
      <c r="H121">
        <v>1</v>
      </c>
      <c r="I121">
        <v>0</v>
      </c>
      <c r="J121">
        <v>1</v>
      </c>
      <c r="K121">
        <v>0</v>
      </c>
      <c r="L121">
        <v>0</v>
      </c>
      <c r="M121">
        <v>0</v>
      </c>
      <c r="N121">
        <v>0</v>
      </c>
      <c r="O121">
        <v>1</v>
      </c>
      <c r="P121">
        <v>1</v>
      </c>
      <c r="Q121">
        <v>1</v>
      </c>
      <c r="R121">
        <v>0</v>
      </c>
      <c r="S121" t="s">
        <v>39</v>
      </c>
      <c r="T121" s="33">
        <f t="shared" si="3"/>
        <v>0</v>
      </c>
      <c r="Z121" s="22">
        <f t="shared" si="4"/>
        <v>1</v>
      </c>
      <c r="AA121" s="23">
        <f t="shared" si="5"/>
        <v>1</v>
      </c>
    </row>
    <row r="122" spans="1:27" x14ac:dyDescent="0.25">
      <c r="A122" t="s">
        <v>567</v>
      </c>
      <c r="B122" t="s">
        <v>583</v>
      </c>
      <c r="C122" t="s">
        <v>584</v>
      </c>
      <c r="D122" t="s">
        <v>585</v>
      </c>
      <c r="E122" t="s">
        <v>31</v>
      </c>
      <c r="F122" t="s">
        <v>38</v>
      </c>
      <c r="G122" t="s">
        <v>32</v>
      </c>
      <c r="H122">
        <v>1</v>
      </c>
      <c r="I122">
        <v>0</v>
      </c>
      <c r="J122">
        <v>1</v>
      </c>
      <c r="K122">
        <v>0</v>
      </c>
      <c r="L122">
        <v>0</v>
      </c>
      <c r="M122">
        <v>0</v>
      </c>
      <c r="N122">
        <v>0</v>
      </c>
      <c r="O122">
        <v>1</v>
      </c>
      <c r="P122">
        <v>1</v>
      </c>
      <c r="Q122">
        <v>1</v>
      </c>
      <c r="R122">
        <v>0</v>
      </c>
      <c r="S122" t="s">
        <v>39</v>
      </c>
      <c r="T122" s="33">
        <f t="shared" si="3"/>
        <v>0</v>
      </c>
      <c r="Z122" s="22">
        <f t="shared" si="4"/>
        <v>1</v>
      </c>
      <c r="AA122" s="23">
        <f t="shared" si="5"/>
        <v>1</v>
      </c>
    </row>
    <row r="123" spans="1:27" x14ac:dyDescent="0.25">
      <c r="A123" t="s">
        <v>567</v>
      </c>
      <c r="B123" t="s">
        <v>586</v>
      </c>
      <c r="C123" t="s">
        <v>584</v>
      </c>
      <c r="D123" t="s">
        <v>587</v>
      </c>
      <c r="E123" t="s">
        <v>31</v>
      </c>
      <c r="F123" t="s">
        <v>32</v>
      </c>
      <c r="G123" t="s">
        <v>32</v>
      </c>
      <c r="H123">
        <v>2</v>
      </c>
      <c r="I123">
        <v>0</v>
      </c>
      <c r="J123">
        <v>2</v>
      </c>
      <c r="K123">
        <v>0</v>
      </c>
      <c r="L123">
        <v>0</v>
      </c>
      <c r="M123">
        <v>0</v>
      </c>
      <c r="N123">
        <v>0</v>
      </c>
      <c r="O123">
        <v>2</v>
      </c>
      <c r="P123">
        <v>2</v>
      </c>
      <c r="Q123">
        <v>0</v>
      </c>
      <c r="R123">
        <v>2</v>
      </c>
      <c r="S123" t="s">
        <v>33</v>
      </c>
      <c r="T123" s="33">
        <f t="shared" si="3"/>
        <v>0</v>
      </c>
      <c r="Z123" s="22">
        <f t="shared" si="4"/>
        <v>2</v>
      </c>
      <c r="AA123" s="23">
        <f t="shared" si="5"/>
        <v>2</v>
      </c>
    </row>
    <row r="124" spans="1:27" x14ac:dyDescent="0.25">
      <c r="A124" t="s">
        <v>567</v>
      </c>
      <c r="B124" t="s">
        <v>588</v>
      </c>
      <c r="C124" t="s">
        <v>589</v>
      </c>
      <c r="D124" t="s">
        <v>590</v>
      </c>
      <c r="E124" t="s">
        <v>85</v>
      </c>
      <c r="F124" t="s">
        <v>38</v>
      </c>
      <c r="G124" t="s">
        <v>32</v>
      </c>
      <c r="H124">
        <v>1</v>
      </c>
      <c r="I124">
        <v>0</v>
      </c>
      <c r="J124">
        <v>1</v>
      </c>
      <c r="K124">
        <v>0</v>
      </c>
      <c r="L124">
        <v>0</v>
      </c>
      <c r="M124">
        <v>0</v>
      </c>
      <c r="N124">
        <v>0</v>
      </c>
      <c r="O124">
        <v>1</v>
      </c>
      <c r="P124">
        <v>1</v>
      </c>
      <c r="Q124">
        <v>0</v>
      </c>
      <c r="R124">
        <v>1</v>
      </c>
      <c r="S124" t="s">
        <v>33</v>
      </c>
      <c r="T124" s="33">
        <f t="shared" si="3"/>
        <v>0</v>
      </c>
      <c r="Z124" s="22">
        <f t="shared" si="4"/>
        <v>1</v>
      </c>
      <c r="AA124" s="23">
        <f t="shared" si="5"/>
        <v>1</v>
      </c>
    </row>
    <row r="125" spans="1:27" x14ac:dyDescent="0.25">
      <c r="A125" t="s">
        <v>591</v>
      </c>
      <c r="B125" t="s">
        <v>595</v>
      </c>
      <c r="C125" t="s">
        <v>596</v>
      </c>
      <c r="D125" t="s">
        <v>597</v>
      </c>
      <c r="E125" t="s">
        <v>598</v>
      </c>
      <c r="F125" t="s">
        <v>38</v>
      </c>
      <c r="G125" t="s">
        <v>32</v>
      </c>
      <c r="H125">
        <v>1</v>
      </c>
      <c r="I125">
        <v>0</v>
      </c>
      <c r="J125">
        <v>1</v>
      </c>
      <c r="K125">
        <v>0</v>
      </c>
      <c r="L125">
        <v>0</v>
      </c>
      <c r="M125">
        <v>0</v>
      </c>
      <c r="N125">
        <v>0</v>
      </c>
      <c r="O125">
        <v>1</v>
      </c>
      <c r="P125">
        <v>1</v>
      </c>
      <c r="Q125">
        <v>0</v>
      </c>
      <c r="R125">
        <v>1</v>
      </c>
      <c r="S125" t="s">
        <v>33</v>
      </c>
      <c r="T125" s="33">
        <f t="shared" si="3"/>
        <v>0</v>
      </c>
      <c r="Z125" s="22">
        <f t="shared" si="4"/>
        <v>1</v>
      </c>
      <c r="AA125" s="23">
        <f t="shared" si="5"/>
        <v>1</v>
      </c>
    </row>
    <row r="126" spans="1:27" x14ac:dyDescent="0.25">
      <c r="A126" t="s">
        <v>602</v>
      </c>
      <c r="B126" t="s">
        <v>606</v>
      </c>
      <c r="C126" t="s">
        <v>607</v>
      </c>
      <c r="D126" t="s">
        <v>608</v>
      </c>
      <c r="E126" t="s">
        <v>598</v>
      </c>
      <c r="F126" t="s">
        <v>38</v>
      </c>
      <c r="G126" t="s">
        <v>32</v>
      </c>
      <c r="H126">
        <v>1</v>
      </c>
      <c r="I126">
        <v>0</v>
      </c>
      <c r="J126">
        <v>1</v>
      </c>
      <c r="K126">
        <v>0</v>
      </c>
      <c r="L126">
        <v>0</v>
      </c>
      <c r="M126">
        <v>0</v>
      </c>
      <c r="N126">
        <v>0</v>
      </c>
      <c r="O126">
        <v>1</v>
      </c>
      <c r="P126">
        <v>1</v>
      </c>
      <c r="Q126">
        <v>0</v>
      </c>
      <c r="R126">
        <v>1</v>
      </c>
      <c r="S126" t="s">
        <v>33</v>
      </c>
      <c r="T126" s="33">
        <f t="shared" si="3"/>
        <v>0</v>
      </c>
      <c r="Z126" s="22">
        <f t="shared" si="4"/>
        <v>1</v>
      </c>
      <c r="AA126" s="23">
        <f t="shared" si="5"/>
        <v>1</v>
      </c>
    </row>
    <row r="127" spans="1:27" x14ac:dyDescent="0.25">
      <c r="A127" t="s">
        <v>602</v>
      </c>
      <c r="B127" t="s">
        <v>609</v>
      </c>
      <c r="C127" t="s">
        <v>610</v>
      </c>
      <c r="D127" t="s">
        <v>611</v>
      </c>
      <c r="E127" t="s">
        <v>85</v>
      </c>
      <c r="F127" t="s">
        <v>38</v>
      </c>
      <c r="G127" t="s">
        <v>32</v>
      </c>
      <c r="H127">
        <v>2</v>
      </c>
      <c r="I127">
        <v>0</v>
      </c>
      <c r="J127">
        <v>2</v>
      </c>
      <c r="K127">
        <v>0</v>
      </c>
      <c r="L127">
        <v>0</v>
      </c>
      <c r="M127">
        <v>0</v>
      </c>
      <c r="N127">
        <v>0</v>
      </c>
      <c r="O127">
        <v>2</v>
      </c>
      <c r="P127">
        <v>2</v>
      </c>
      <c r="Q127">
        <v>0</v>
      </c>
      <c r="R127">
        <v>2</v>
      </c>
      <c r="S127" t="s">
        <v>33</v>
      </c>
      <c r="T127" s="33">
        <f t="shared" si="3"/>
        <v>0</v>
      </c>
      <c r="Z127" s="22">
        <f t="shared" si="4"/>
        <v>2</v>
      </c>
      <c r="AA127" s="23">
        <f t="shared" si="5"/>
        <v>2</v>
      </c>
    </row>
    <row r="128" spans="1:27" x14ac:dyDescent="0.25">
      <c r="A128" t="s">
        <v>612</v>
      </c>
      <c r="B128" t="s">
        <v>620</v>
      </c>
      <c r="C128" t="s">
        <v>621</v>
      </c>
      <c r="D128" t="s">
        <v>622</v>
      </c>
      <c r="E128" t="s">
        <v>31</v>
      </c>
      <c r="F128" t="s">
        <v>32</v>
      </c>
      <c r="G128" t="s">
        <v>32</v>
      </c>
      <c r="H128">
        <v>1</v>
      </c>
      <c r="I128">
        <v>0</v>
      </c>
      <c r="J128">
        <v>1</v>
      </c>
      <c r="K128">
        <v>0</v>
      </c>
      <c r="L128">
        <v>0</v>
      </c>
      <c r="M128">
        <v>0</v>
      </c>
      <c r="N128">
        <v>0</v>
      </c>
      <c r="O128">
        <v>0</v>
      </c>
      <c r="P128">
        <v>0</v>
      </c>
      <c r="Q128">
        <v>0</v>
      </c>
      <c r="R128">
        <v>0</v>
      </c>
      <c r="S128" t="s">
        <v>33</v>
      </c>
      <c r="T128" s="33">
        <f t="shared" si="3"/>
        <v>0</v>
      </c>
      <c r="Z128" s="22">
        <f t="shared" si="4"/>
        <v>0</v>
      </c>
      <c r="AA128" s="23">
        <f t="shared" si="5"/>
        <v>0</v>
      </c>
    </row>
    <row r="129" spans="1:27" ht="45" x14ac:dyDescent="0.25">
      <c r="A129" t="s">
        <v>612</v>
      </c>
      <c r="B129" t="s">
        <v>623</v>
      </c>
      <c r="C129" s="2" t="s">
        <v>624</v>
      </c>
      <c r="D129" t="s">
        <v>625</v>
      </c>
      <c r="E129" t="s">
        <v>275</v>
      </c>
      <c r="F129" t="s">
        <v>32</v>
      </c>
      <c r="G129" t="s">
        <v>32</v>
      </c>
      <c r="H129">
        <v>10</v>
      </c>
      <c r="I129">
        <v>0</v>
      </c>
      <c r="J129">
        <v>2</v>
      </c>
      <c r="K129">
        <v>0</v>
      </c>
      <c r="L129">
        <v>0</v>
      </c>
      <c r="M129">
        <v>0</v>
      </c>
      <c r="N129">
        <v>0</v>
      </c>
      <c r="O129">
        <v>2</v>
      </c>
      <c r="P129">
        <v>2</v>
      </c>
      <c r="Q129">
        <v>0</v>
      </c>
      <c r="R129">
        <v>2</v>
      </c>
      <c r="S129" t="s">
        <v>33</v>
      </c>
      <c r="T129" s="33">
        <f t="shared" si="3"/>
        <v>0</v>
      </c>
      <c r="Z129" s="22">
        <f t="shared" si="4"/>
        <v>2</v>
      </c>
      <c r="AA129" s="23">
        <f t="shared" si="5"/>
        <v>2</v>
      </c>
    </row>
    <row r="130" spans="1:27" x14ac:dyDescent="0.25">
      <c r="A130" t="s">
        <v>612</v>
      </c>
      <c r="B130" t="s">
        <v>626</v>
      </c>
      <c r="C130" t="s">
        <v>627</v>
      </c>
      <c r="D130" t="s">
        <v>628</v>
      </c>
      <c r="E130" t="s">
        <v>85</v>
      </c>
      <c r="F130" t="s">
        <v>38</v>
      </c>
      <c r="G130" t="s">
        <v>32</v>
      </c>
      <c r="H130">
        <v>1</v>
      </c>
      <c r="I130">
        <v>0</v>
      </c>
      <c r="J130">
        <v>1</v>
      </c>
      <c r="K130">
        <v>0</v>
      </c>
      <c r="L130">
        <v>0</v>
      </c>
      <c r="M130">
        <v>0</v>
      </c>
      <c r="N130">
        <v>0</v>
      </c>
      <c r="O130">
        <v>1</v>
      </c>
      <c r="P130">
        <v>1</v>
      </c>
      <c r="Q130">
        <v>0</v>
      </c>
      <c r="R130">
        <v>1</v>
      </c>
      <c r="S130" t="s">
        <v>33</v>
      </c>
      <c r="T130" s="33">
        <f t="shared" si="3"/>
        <v>0</v>
      </c>
      <c r="Z130" s="22">
        <f t="shared" si="4"/>
        <v>1</v>
      </c>
      <c r="AA130" s="23">
        <f t="shared" si="5"/>
        <v>1</v>
      </c>
    </row>
    <row r="131" spans="1:27" x14ac:dyDescent="0.25">
      <c r="A131" t="s">
        <v>612</v>
      </c>
      <c r="B131" t="s">
        <v>629</v>
      </c>
      <c r="C131" t="s">
        <v>630</v>
      </c>
      <c r="D131" t="s">
        <v>631</v>
      </c>
      <c r="E131" t="s">
        <v>85</v>
      </c>
      <c r="F131" t="s">
        <v>38</v>
      </c>
      <c r="G131" t="s">
        <v>32</v>
      </c>
      <c r="H131">
        <v>2</v>
      </c>
      <c r="I131">
        <v>0</v>
      </c>
      <c r="J131">
        <v>2</v>
      </c>
      <c r="K131">
        <v>2</v>
      </c>
      <c r="L131">
        <v>2</v>
      </c>
      <c r="M131">
        <v>2</v>
      </c>
      <c r="N131">
        <v>2</v>
      </c>
      <c r="O131">
        <v>0</v>
      </c>
      <c r="P131">
        <v>0</v>
      </c>
      <c r="Q131">
        <v>0</v>
      </c>
      <c r="R131">
        <v>0</v>
      </c>
      <c r="S131" t="s">
        <v>103</v>
      </c>
      <c r="T131" s="33">
        <f t="shared" ref="T131:T194" si="6">N131</f>
        <v>2</v>
      </c>
      <c r="Z131" s="22">
        <f t="shared" ref="Z131:Z194" si="7">P131</f>
        <v>0</v>
      </c>
      <c r="AA131" s="23">
        <f t="shared" ref="AA131:AA194" si="8">Z131</f>
        <v>0</v>
      </c>
    </row>
    <row r="132" spans="1:27" x14ac:dyDescent="0.25">
      <c r="A132" t="s">
        <v>612</v>
      </c>
      <c r="B132" t="s">
        <v>632</v>
      </c>
      <c r="C132" t="s">
        <v>633</v>
      </c>
      <c r="D132" t="s">
        <v>634</v>
      </c>
      <c r="E132" t="s">
        <v>31</v>
      </c>
      <c r="F132" t="s">
        <v>32</v>
      </c>
      <c r="G132" t="s">
        <v>32</v>
      </c>
      <c r="H132">
        <v>1</v>
      </c>
      <c r="I132">
        <v>0</v>
      </c>
      <c r="J132">
        <v>1</v>
      </c>
      <c r="K132">
        <v>1</v>
      </c>
      <c r="L132">
        <v>1</v>
      </c>
      <c r="M132">
        <v>1</v>
      </c>
      <c r="N132">
        <v>1</v>
      </c>
      <c r="O132">
        <v>0</v>
      </c>
      <c r="P132">
        <v>0</v>
      </c>
      <c r="Q132">
        <v>0</v>
      </c>
      <c r="R132">
        <v>0</v>
      </c>
      <c r="S132" t="s">
        <v>103</v>
      </c>
      <c r="T132" s="33">
        <f t="shared" si="6"/>
        <v>1</v>
      </c>
      <c r="Z132" s="22">
        <f t="shared" si="7"/>
        <v>0</v>
      </c>
      <c r="AA132" s="23">
        <f t="shared" si="8"/>
        <v>0</v>
      </c>
    </row>
    <row r="133" spans="1:27" x14ac:dyDescent="0.25">
      <c r="A133" t="s">
        <v>612</v>
      </c>
      <c r="B133" t="s">
        <v>638</v>
      </c>
      <c r="C133" t="s">
        <v>639</v>
      </c>
      <c r="D133" t="s">
        <v>640</v>
      </c>
      <c r="E133" t="s">
        <v>31</v>
      </c>
      <c r="F133" t="s">
        <v>32</v>
      </c>
      <c r="G133" t="s">
        <v>32</v>
      </c>
      <c r="H133">
        <v>2</v>
      </c>
      <c r="I133">
        <v>0</v>
      </c>
      <c r="J133">
        <v>2</v>
      </c>
      <c r="K133">
        <v>0</v>
      </c>
      <c r="L133">
        <v>0</v>
      </c>
      <c r="M133">
        <v>0</v>
      </c>
      <c r="N133">
        <v>0</v>
      </c>
      <c r="O133">
        <v>2</v>
      </c>
      <c r="P133">
        <v>2</v>
      </c>
      <c r="Q133">
        <v>2</v>
      </c>
      <c r="R133">
        <v>0</v>
      </c>
      <c r="S133" t="s">
        <v>39</v>
      </c>
      <c r="T133" s="33">
        <f t="shared" si="6"/>
        <v>0</v>
      </c>
      <c r="Z133" s="22">
        <f t="shared" si="7"/>
        <v>2</v>
      </c>
      <c r="AA133" s="23">
        <f t="shared" si="8"/>
        <v>2</v>
      </c>
    </row>
    <row r="134" spans="1:27" x14ac:dyDescent="0.25">
      <c r="A134" t="s">
        <v>612</v>
      </c>
      <c r="B134" t="s">
        <v>641</v>
      </c>
      <c r="C134" t="s">
        <v>642</v>
      </c>
      <c r="D134" t="s">
        <v>643</v>
      </c>
      <c r="E134" t="s">
        <v>31</v>
      </c>
      <c r="F134" t="s">
        <v>38</v>
      </c>
      <c r="G134" t="s">
        <v>32</v>
      </c>
      <c r="H134">
        <v>1</v>
      </c>
      <c r="I134">
        <v>0</v>
      </c>
      <c r="J134">
        <v>1</v>
      </c>
      <c r="K134">
        <v>0</v>
      </c>
      <c r="L134">
        <v>0</v>
      </c>
      <c r="M134">
        <v>0</v>
      </c>
      <c r="N134">
        <v>0</v>
      </c>
      <c r="O134">
        <v>1</v>
      </c>
      <c r="P134">
        <v>1</v>
      </c>
      <c r="Q134">
        <v>0</v>
      </c>
      <c r="R134">
        <v>1</v>
      </c>
      <c r="S134" t="s">
        <v>33</v>
      </c>
      <c r="T134" s="33">
        <f t="shared" si="6"/>
        <v>0</v>
      </c>
      <c r="Z134" s="22">
        <f t="shared" si="7"/>
        <v>1</v>
      </c>
      <c r="AA134" s="23">
        <f t="shared" si="8"/>
        <v>1</v>
      </c>
    </row>
    <row r="135" spans="1:27" x14ac:dyDescent="0.25">
      <c r="A135" t="s">
        <v>612</v>
      </c>
      <c r="B135" t="s">
        <v>647</v>
      </c>
      <c r="C135" t="s">
        <v>648</v>
      </c>
      <c r="D135" t="s">
        <v>649</v>
      </c>
      <c r="E135" t="s">
        <v>31</v>
      </c>
      <c r="F135" t="s">
        <v>38</v>
      </c>
      <c r="G135" t="s">
        <v>32</v>
      </c>
      <c r="H135">
        <v>1</v>
      </c>
      <c r="I135">
        <v>0</v>
      </c>
      <c r="J135">
        <v>1</v>
      </c>
      <c r="K135">
        <v>0</v>
      </c>
      <c r="L135">
        <v>0</v>
      </c>
      <c r="M135">
        <v>0</v>
      </c>
      <c r="N135">
        <v>0</v>
      </c>
      <c r="O135">
        <v>1</v>
      </c>
      <c r="P135">
        <v>1</v>
      </c>
      <c r="Q135">
        <v>0</v>
      </c>
      <c r="R135">
        <v>1</v>
      </c>
      <c r="S135" t="s">
        <v>33</v>
      </c>
      <c r="T135" s="33">
        <f t="shared" si="6"/>
        <v>0</v>
      </c>
      <c r="Z135" s="22">
        <f t="shared" si="7"/>
        <v>1</v>
      </c>
      <c r="AA135" s="23">
        <f t="shared" si="8"/>
        <v>1</v>
      </c>
    </row>
    <row r="136" spans="1:27" x14ac:dyDescent="0.25">
      <c r="A136" t="s">
        <v>650</v>
      </c>
      <c r="B136" t="s">
        <v>651</v>
      </c>
      <c r="C136" t="s">
        <v>652</v>
      </c>
      <c r="D136" t="s">
        <v>653</v>
      </c>
      <c r="E136" t="s">
        <v>85</v>
      </c>
      <c r="F136" t="s">
        <v>38</v>
      </c>
      <c r="G136" t="s">
        <v>32</v>
      </c>
      <c r="H136">
        <v>1</v>
      </c>
      <c r="I136">
        <v>0</v>
      </c>
      <c r="J136">
        <v>1</v>
      </c>
      <c r="K136">
        <v>0</v>
      </c>
      <c r="L136">
        <v>0</v>
      </c>
      <c r="M136">
        <v>0</v>
      </c>
      <c r="N136">
        <v>0</v>
      </c>
      <c r="O136">
        <v>1</v>
      </c>
      <c r="P136">
        <v>1</v>
      </c>
      <c r="Q136">
        <v>1</v>
      </c>
      <c r="R136">
        <v>0</v>
      </c>
      <c r="S136" t="s">
        <v>39</v>
      </c>
      <c r="T136" s="33">
        <f t="shared" si="6"/>
        <v>0</v>
      </c>
      <c r="Z136" s="22">
        <f t="shared" si="7"/>
        <v>1</v>
      </c>
      <c r="AA136" s="23">
        <f t="shared" si="8"/>
        <v>1</v>
      </c>
    </row>
    <row r="137" spans="1:27" x14ac:dyDescent="0.25">
      <c r="A137" t="s">
        <v>650</v>
      </c>
      <c r="B137" t="s">
        <v>654</v>
      </c>
      <c r="C137" t="s">
        <v>655</v>
      </c>
      <c r="D137" t="s">
        <v>656</v>
      </c>
      <c r="E137" t="s">
        <v>31</v>
      </c>
      <c r="F137" t="s">
        <v>38</v>
      </c>
      <c r="G137" t="s">
        <v>32</v>
      </c>
      <c r="H137">
        <v>4</v>
      </c>
      <c r="I137">
        <v>0</v>
      </c>
      <c r="J137">
        <v>4</v>
      </c>
      <c r="K137">
        <v>0</v>
      </c>
      <c r="L137">
        <v>0</v>
      </c>
      <c r="M137">
        <v>0</v>
      </c>
      <c r="N137">
        <v>0</v>
      </c>
      <c r="O137">
        <v>4</v>
      </c>
      <c r="P137">
        <v>4</v>
      </c>
      <c r="Q137">
        <v>1</v>
      </c>
      <c r="R137">
        <v>3</v>
      </c>
      <c r="S137" t="s">
        <v>39</v>
      </c>
      <c r="T137" s="33">
        <f t="shared" si="6"/>
        <v>0</v>
      </c>
      <c r="Z137" s="22">
        <f t="shared" si="7"/>
        <v>4</v>
      </c>
      <c r="AA137" s="23">
        <f t="shared" si="8"/>
        <v>4</v>
      </c>
    </row>
    <row r="138" spans="1:27" x14ac:dyDescent="0.25">
      <c r="A138" t="s">
        <v>650</v>
      </c>
      <c r="B138" t="s">
        <v>657</v>
      </c>
      <c r="C138" t="s">
        <v>658</v>
      </c>
      <c r="D138" t="s">
        <v>659</v>
      </c>
      <c r="E138" t="s">
        <v>31</v>
      </c>
      <c r="F138" t="s">
        <v>38</v>
      </c>
      <c r="G138" t="s">
        <v>32</v>
      </c>
      <c r="H138">
        <v>1</v>
      </c>
      <c r="I138">
        <v>0</v>
      </c>
      <c r="J138">
        <v>1</v>
      </c>
      <c r="K138">
        <v>0</v>
      </c>
      <c r="L138">
        <v>0</v>
      </c>
      <c r="M138">
        <v>0</v>
      </c>
      <c r="N138">
        <v>0</v>
      </c>
      <c r="O138">
        <v>1</v>
      </c>
      <c r="P138">
        <v>1</v>
      </c>
      <c r="Q138">
        <v>1</v>
      </c>
      <c r="R138">
        <v>0</v>
      </c>
      <c r="S138" t="s">
        <v>39</v>
      </c>
      <c r="T138" s="33">
        <f t="shared" si="6"/>
        <v>0</v>
      </c>
      <c r="Z138" s="22">
        <f t="shared" si="7"/>
        <v>1</v>
      </c>
      <c r="AA138" s="23">
        <f t="shared" si="8"/>
        <v>1</v>
      </c>
    </row>
    <row r="139" spans="1:27" x14ac:dyDescent="0.25">
      <c r="A139" t="s">
        <v>650</v>
      </c>
      <c r="B139" t="s">
        <v>660</v>
      </c>
      <c r="C139" t="s">
        <v>661</v>
      </c>
      <c r="D139" t="s">
        <v>227</v>
      </c>
      <c r="E139" t="s">
        <v>31</v>
      </c>
      <c r="F139" t="s">
        <v>32</v>
      </c>
      <c r="G139" t="s">
        <v>32</v>
      </c>
      <c r="H139">
        <v>4</v>
      </c>
      <c r="I139">
        <v>0</v>
      </c>
      <c r="J139">
        <v>4</v>
      </c>
      <c r="K139">
        <v>4</v>
      </c>
      <c r="L139">
        <v>4</v>
      </c>
      <c r="M139">
        <v>4</v>
      </c>
      <c r="N139">
        <v>4</v>
      </c>
      <c r="O139">
        <v>0</v>
      </c>
      <c r="P139">
        <v>0</v>
      </c>
      <c r="Q139">
        <v>0</v>
      </c>
      <c r="R139">
        <v>0</v>
      </c>
      <c r="S139" t="s">
        <v>103</v>
      </c>
      <c r="T139" s="33">
        <f t="shared" si="6"/>
        <v>4</v>
      </c>
      <c r="Z139" s="22">
        <f t="shared" si="7"/>
        <v>0</v>
      </c>
      <c r="AA139" s="23">
        <f t="shared" si="8"/>
        <v>0</v>
      </c>
    </row>
    <row r="140" spans="1:27" x14ac:dyDescent="0.25">
      <c r="A140" t="s">
        <v>650</v>
      </c>
      <c r="B140" t="s">
        <v>662</v>
      </c>
      <c r="C140" t="s">
        <v>663</v>
      </c>
      <c r="D140" t="s">
        <v>664</v>
      </c>
      <c r="E140" t="s">
        <v>31</v>
      </c>
      <c r="F140" t="s">
        <v>32</v>
      </c>
      <c r="G140" t="s">
        <v>38</v>
      </c>
      <c r="H140">
        <v>1</v>
      </c>
      <c r="I140">
        <v>0</v>
      </c>
      <c r="J140">
        <v>1</v>
      </c>
      <c r="K140">
        <v>0</v>
      </c>
      <c r="L140">
        <v>0</v>
      </c>
      <c r="M140">
        <v>0</v>
      </c>
      <c r="N140">
        <v>0</v>
      </c>
      <c r="O140">
        <v>0</v>
      </c>
      <c r="P140">
        <v>0</v>
      </c>
      <c r="Q140">
        <v>0</v>
      </c>
      <c r="R140">
        <v>0</v>
      </c>
      <c r="S140" t="s">
        <v>33</v>
      </c>
      <c r="T140" s="33">
        <f t="shared" si="6"/>
        <v>0</v>
      </c>
      <c r="Z140" s="22">
        <f t="shared" si="7"/>
        <v>0</v>
      </c>
      <c r="AA140" s="23">
        <f t="shared" si="8"/>
        <v>0</v>
      </c>
    </row>
    <row r="141" spans="1:27" x14ac:dyDescent="0.25">
      <c r="A141" t="s">
        <v>650</v>
      </c>
      <c r="B141" t="s">
        <v>665</v>
      </c>
      <c r="C141" t="s">
        <v>666</v>
      </c>
      <c r="D141" t="s">
        <v>667</v>
      </c>
      <c r="E141" t="s">
        <v>31</v>
      </c>
      <c r="F141" t="s">
        <v>32</v>
      </c>
      <c r="G141" t="s">
        <v>32</v>
      </c>
      <c r="H141">
        <v>1</v>
      </c>
      <c r="I141">
        <v>0</v>
      </c>
      <c r="J141">
        <v>1</v>
      </c>
      <c r="K141">
        <v>0</v>
      </c>
      <c r="L141">
        <v>0</v>
      </c>
      <c r="M141">
        <v>0</v>
      </c>
      <c r="N141">
        <v>0</v>
      </c>
      <c r="O141">
        <v>0</v>
      </c>
      <c r="P141">
        <v>0</v>
      </c>
      <c r="Q141">
        <v>0</v>
      </c>
      <c r="R141">
        <v>0</v>
      </c>
      <c r="S141" t="s">
        <v>33</v>
      </c>
      <c r="T141" s="33">
        <f t="shared" si="6"/>
        <v>0</v>
      </c>
      <c r="Z141" s="22">
        <f t="shared" si="7"/>
        <v>0</v>
      </c>
      <c r="AA141" s="23">
        <f t="shared" si="8"/>
        <v>0</v>
      </c>
    </row>
    <row r="142" spans="1:27" x14ac:dyDescent="0.25">
      <c r="A142" t="s">
        <v>650</v>
      </c>
      <c r="B142" t="s">
        <v>668</v>
      </c>
      <c r="C142" t="s">
        <v>669</v>
      </c>
      <c r="D142" t="s">
        <v>670</v>
      </c>
      <c r="E142" t="s">
        <v>31</v>
      </c>
      <c r="F142" t="s">
        <v>32</v>
      </c>
      <c r="G142" t="s">
        <v>32</v>
      </c>
      <c r="H142">
        <v>2</v>
      </c>
      <c r="I142">
        <v>0</v>
      </c>
      <c r="J142">
        <v>2</v>
      </c>
      <c r="K142">
        <v>0</v>
      </c>
      <c r="L142">
        <v>0</v>
      </c>
      <c r="M142">
        <v>0</v>
      </c>
      <c r="N142">
        <v>0</v>
      </c>
      <c r="O142">
        <v>2</v>
      </c>
      <c r="P142">
        <v>2</v>
      </c>
      <c r="Q142">
        <v>2</v>
      </c>
      <c r="R142">
        <v>0</v>
      </c>
      <c r="S142" t="s">
        <v>39</v>
      </c>
      <c r="T142" s="33">
        <f t="shared" si="6"/>
        <v>0</v>
      </c>
      <c r="Z142" s="22">
        <f t="shared" si="7"/>
        <v>2</v>
      </c>
      <c r="AA142" s="23">
        <f t="shared" si="8"/>
        <v>2</v>
      </c>
    </row>
    <row r="143" spans="1:27" x14ac:dyDescent="0.25">
      <c r="A143" t="s">
        <v>650</v>
      </c>
      <c r="B143" t="s">
        <v>671</v>
      </c>
      <c r="C143" t="s">
        <v>672</v>
      </c>
      <c r="D143" t="s">
        <v>673</v>
      </c>
      <c r="E143" t="s">
        <v>85</v>
      </c>
      <c r="F143" t="s">
        <v>32</v>
      </c>
      <c r="G143" t="s">
        <v>32</v>
      </c>
      <c r="H143">
        <v>1</v>
      </c>
      <c r="I143">
        <v>0</v>
      </c>
      <c r="J143">
        <v>1</v>
      </c>
      <c r="K143">
        <v>0</v>
      </c>
      <c r="L143">
        <v>0</v>
      </c>
      <c r="M143">
        <v>0</v>
      </c>
      <c r="N143">
        <v>0</v>
      </c>
      <c r="O143">
        <v>1</v>
      </c>
      <c r="P143">
        <v>1</v>
      </c>
      <c r="Q143">
        <v>1</v>
      </c>
      <c r="R143">
        <v>0</v>
      </c>
      <c r="S143" t="s">
        <v>39</v>
      </c>
      <c r="T143" s="33">
        <f t="shared" si="6"/>
        <v>0</v>
      </c>
      <c r="Z143" s="22">
        <f t="shared" si="7"/>
        <v>1</v>
      </c>
      <c r="AA143" s="23">
        <f t="shared" si="8"/>
        <v>1</v>
      </c>
    </row>
    <row r="144" spans="1:27" x14ac:dyDescent="0.25">
      <c r="A144" t="s">
        <v>650</v>
      </c>
      <c r="B144" t="s">
        <v>674</v>
      </c>
      <c r="C144" t="s">
        <v>675</v>
      </c>
      <c r="D144" t="s">
        <v>676</v>
      </c>
      <c r="E144" t="s">
        <v>31</v>
      </c>
      <c r="F144" t="s">
        <v>32</v>
      </c>
      <c r="G144" t="s">
        <v>32</v>
      </c>
      <c r="H144">
        <v>1</v>
      </c>
      <c r="I144">
        <v>0</v>
      </c>
      <c r="J144">
        <v>1</v>
      </c>
      <c r="K144">
        <v>0</v>
      </c>
      <c r="L144">
        <v>0</v>
      </c>
      <c r="M144">
        <v>0</v>
      </c>
      <c r="N144">
        <v>0</v>
      </c>
      <c r="O144">
        <v>1</v>
      </c>
      <c r="P144">
        <v>1</v>
      </c>
      <c r="Q144">
        <v>0</v>
      </c>
      <c r="R144">
        <v>1</v>
      </c>
      <c r="S144" t="s">
        <v>33</v>
      </c>
      <c r="T144" s="33">
        <f t="shared" si="6"/>
        <v>0</v>
      </c>
      <c r="Z144" s="22">
        <f t="shared" si="7"/>
        <v>1</v>
      </c>
      <c r="AA144" s="23">
        <f t="shared" si="8"/>
        <v>1</v>
      </c>
    </row>
    <row r="145" spans="1:27" x14ac:dyDescent="0.25">
      <c r="A145" t="s">
        <v>650</v>
      </c>
      <c r="B145" t="s">
        <v>677</v>
      </c>
      <c r="C145" t="s">
        <v>678</v>
      </c>
      <c r="D145" t="s">
        <v>679</v>
      </c>
      <c r="E145" t="s">
        <v>31</v>
      </c>
      <c r="F145" t="s">
        <v>32</v>
      </c>
      <c r="G145" t="s">
        <v>32</v>
      </c>
      <c r="H145">
        <v>1</v>
      </c>
      <c r="I145">
        <v>0</v>
      </c>
      <c r="J145">
        <v>1</v>
      </c>
      <c r="K145">
        <v>0</v>
      </c>
      <c r="L145">
        <v>0</v>
      </c>
      <c r="M145">
        <v>0</v>
      </c>
      <c r="N145">
        <v>0</v>
      </c>
      <c r="O145">
        <v>1</v>
      </c>
      <c r="P145">
        <v>1</v>
      </c>
      <c r="Q145">
        <v>0</v>
      </c>
      <c r="R145">
        <v>1</v>
      </c>
      <c r="S145" t="s">
        <v>33</v>
      </c>
      <c r="T145" s="33">
        <f t="shared" si="6"/>
        <v>0</v>
      </c>
      <c r="Z145" s="22">
        <f t="shared" si="7"/>
        <v>1</v>
      </c>
      <c r="AA145" s="23">
        <f t="shared" si="8"/>
        <v>1</v>
      </c>
    </row>
    <row r="146" spans="1:27" x14ac:dyDescent="0.25">
      <c r="A146" t="s">
        <v>650</v>
      </c>
      <c r="B146" t="s">
        <v>680</v>
      </c>
      <c r="C146" t="s">
        <v>681</v>
      </c>
      <c r="D146" t="s">
        <v>682</v>
      </c>
      <c r="E146" t="s">
        <v>31</v>
      </c>
      <c r="F146" t="s">
        <v>32</v>
      </c>
      <c r="G146" t="s">
        <v>32</v>
      </c>
      <c r="H146">
        <v>2</v>
      </c>
      <c r="I146">
        <v>0</v>
      </c>
      <c r="J146">
        <v>2</v>
      </c>
      <c r="K146">
        <v>0</v>
      </c>
      <c r="L146">
        <v>0</v>
      </c>
      <c r="M146">
        <v>0</v>
      </c>
      <c r="N146">
        <v>0</v>
      </c>
      <c r="O146">
        <v>2</v>
      </c>
      <c r="P146">
        <v>2</v>
      </c>
      <c r="Q146">
        <v>2</v>
      </c>
      <c r="R146">
        <v>0</v>
      </c>
      <c r="S146" t="s">
        <v>39</v>
      </c>
      <c r="T146" s="33">
        <f t="shared" si="6"/>
        <v>0</v>
      </c>
      <c r="Z146" s="22">
        <f t="shared" si="7"/>
        <v>2</v>
      </c>
      <c r="AA146" s="23">
        <f t="shared" si="8"/>
        <v>2</v>
      </c>
    </row>
    <row r="147" spans="1:27" x14ac:dyDescent="0.25">
      <c r="A147" t="s">
        <v>650</v>
      </c>
      <c r="B147" t="s">
        <v>683</v>
      </c>
      <c r="C147" t="s">
        <v>684</v>
      </c>
      <c r="D147" t="s">
        <v>685</v>
      </c>
      <c r="E147" t="s">
        <v>31</v>
      </c>
      <c r="F147" t="s">
        <v>32</v>
      </c>
      <c r="G147" t="s">
        <v>32</v>
      </c>
      <c r="H147">
        <v>1</v>
      </c>
      <c r="I147">
        <v>0</v>
      </c>
      <c r="J147">
        <v>1</v>
      </c>
      <c r="K147">
        <v>0</v>
      </c>
      <c r="L147">
        <v>0</v>
      </c>
      <c r="M147">
        <v>0</v>
      </c>
      <c r="N147">
        <v>0</v>
      </c>
      <c r="O147">
        <v>1</v>
      </c>
      <c r="P147">
        <v>1</v>
      </c>
      <c r="Q147">
        <v>0</v>
      </c>
      <c r="R147">
        <v>1</v>
      </c>
      <c r="S147" t="s">
        <v>33</v>
      </c>
      <c r="T147" s="33">
        <f t="shared" si="6"/>
        <v>0</v>
      </c>
      <c r="Z147" s="22">
        <f t="shared" si="7"/>
        <v>1</v>
      </c>
      <c r="AA147" s="23">
        <f t="shared" si="8"/>
        <v>1</v>
      </c>
    </row>
    <row r="148" spans="1:27" x14ac:dyDescent="0.25">
      <c r="A148" t="s">
        <v>650</v>
      </c>
      <c r="B148" t="s">
        <v>689</v>
      </c>
      <c r="C148" t="s">
        <v>690</v>
      </c>
      <c r="D148" t="s">
        <v>691</v>
      </c>
      <c r="E148" t="s">
        <v>31</v>
      </c>
      <c r="F148" t="s">
        <v>38</v>
      </c>
      <c r="G148" t="s">
        <v>32</v>
      </c>
      <c r="H148">
        <v>1</v>
      </c>
      <c r="I148">
        <v>0</v>
      </c>
      <c r="J148">
        <v>1</v>
      </c>
      <c r="K148">
        <v>0</v>
      </c>
      <c r="L148">
        <v>0</v>
      </c>
      <c r="M148">
        <v>0</v>
      </c>
      <c r="N148">
        <v>0</v>
      </c>
      <c r="O148">
        <v>1</v>
      </c>
      <c r="P148">
        <v>1</v>
      </c>
      <c r="Q148">
        <v>0</v>
      </c>
      <c r="R148">
        <v>1</v>
      </c>
      <c r="S148" t="s">
        <v>33</v>
      </c>
      <c r="T148" s="33">
        <f t="shared" si="6"/>
        <v>0</v>
      </c>
      <c r="Z148" s="22">
        <f t="shared" si="7"/>
        <v>1</v>
      </c>
      <c r="AA148" s="23">
        <f t="shared" si="8"/>
        <v>1</v>
      </c>
    </row>
    <row r="149" spans="1:27" x14ac:dyDescent="0.25">
      <c r="A149" t="s">
        <v>650</v>
      </c>
      <c r="B149" t="s">
        <v>692</v>
      </c>
      <c r="C149" t="s">
        <v>693</v>
      </c>
      <c r="D149" t="s">
        <v>694</v>
      </c>
      <c r="E149" t="s">
        <v>31</v>
      </c>
      <c r="F149" t="s">
        <v>32</v>
      </c>
      <c r="G149" t="s">
        <v>32</v>
      </c>
      <c r="H149">
        <v>1</v>
      </c>
      <c r="I149">
        <v>0</v>
      </c>
      <c r="J149">
        <v>1</v>
      </c>
      <c r="K149">
        <v>0</v>
      </c>
      <c r="L149">
        <v>0</v>
      </c>
      <c r="M149">
        <v>0</v>
      </c>
      <c r="N149">
        <v>0</v>
      </c>
      <c r="O149">
        <v>1</v>
      </c>
      <c r="P149">
        <v>1</v>
      </c>
      <c r="Q149">
        <v>0</v>
      </c>
      <c r="R149">
        <v>1</v>
      </c>
      <c r="S149" t="s">
        <v>33</v>
      </c>
      <c r="T149" s="33">
        <f t="shared" si="6"/>
        <v>0</v>
      </c>
      <c r="Z149" s="22">
        <f t="shared" si="7"/>
        <v>1</v>
      </c>
      <c r="AA149" s="23">
        <f t="shared" si="8"/>
        <v>1</v>
      </c>
    </row>
    <row r="150" spans="1:27" x14ac:dyDescent="0.25">
      <c r="A150" t="s">
        <v>650</v>
      </c>
      <c r="B150" t="s">
        <v>695</v>
      </c>
      <c r="C150" t="s">
        <v>696</v>
      </c>
      <c r="D150" t="s">
        <v>697</v>
      </c>
      <c r="E150" t="s">
        <v>31</v>
      </c>
      <c r="F150" t="s">
        <v>38</v>
      </c>
      <c r="G150" t="s">
        <v>32</v>
      </c>
      <c r="H150">
        <v>2</v>
      </c>
      <c r="I150">
        <v>1</v>
      </c>
      <c r="J150">
        <v>1</v>
      </c>
      <c r="K150">
        <v>0</v>
      </c>
      <c r="L150">
        <v>0</v>
      </c>
      <c r="M150">
        <v>0</v>
      </c>
      <c r="N150">
        <v>0</v>
      </c>
      <c r="O150">
        <v>2</v>
      </c>
      <c r="P150">
        <v>1</v>
      </c>
      <c r="Q150">
        <v>2</v>
      </c>
      <c r="R150">
        <v>0</v>
      </c>
      <c r="S150" t="s">
        <v>39</v>
      </c>
      <c r="T150" s="33">
        <f t="shared" si="6"/>
        <v>0</v>
      </c>
      <c r="Z150" s="22">
        <f t="shared" si="7"/>
        <v>1</v>
      </c>
      <c r="AA150" s="23">
        <f t="shared" si="8"/>
        <v>1</v>
      </c>
    </row>
    <row r="151" spans="1:27" x14ac:dyDescent="0.25">
      <c r="A151" t="s">
        <v>650</v>
      </c>
      <c r="B151" t="s">
        <v>701</v>
      </c>
      <c r="C151" t="s">
        <v>702</v>
      </c>
      <c r="D151" t="s">
        <v>703</v>
      </c>
      <c r="E151" t="s">
        <v>31</v>
      </c>
      <c r="F151" t="s">
        <v>32</v>
      </c>
      <c r="G151" t="s">
        <v>38</v>
      </c>
      <c r="H151">
        <v>1</v>
      </c>
      <c r="I151">
        <v>0</v>
      </c>
      <c r="J151">
        <v>1</v>
      </c>
      <c r="K151">
        <v>0</v>
      </c>
      <c r="L151">
        <v>0</v>
      </c>
      <c r="M151">
        <v>0</v>
      </c>
      <c r="N151">
        <v>0</v>
      </c>
      <c r="O151">
        <v>1</v>
      </c>
      <c r="P151">
        <v>1</v>
      </c>
      <c r="Q151">
        <v>0</v>
      </c>
      <c r="R151">
        <v>1</v>
      </c>
      <c r="S151" t="s">
        <v>33</v>
      </c>
      <c r="T151" s="33">
        <f t="shared" si="6"/>
        <v>0</v>
      </c>
      <c r="Z151" s="22">
        <f t="shared" si="7"/>
        <v>1</v>
      </c>
      <c r="AA151" s="23">
        <f t="shared" si="8"/>
        <v>1</v>
      </c>
    </row>
    <row r="152" spans="1:27" x14ac:dyDescent="0.25">
      <c r="A152" t="s">
        <v>650</v>
      </c>
      <c r="B152" t="s">
        <v>704</v>
      </c>
      <c r="C152" t="s">
        <v>705</v>
      </c>
      <c r="D152" t="s">
        <v>706</v>
      </c>
      <c r="E152" t="s">
        <v>85</v>
      </c>
      <c r="F152" t="s">
        <v>38</v>
      </c>
      <c r="G152" t="s">
        <v>32</v>
      </c>
      <c r="H152">
        <v>1</v>
      </c>
      <c r="I152">
        <v>0</v>
      </c>
      <c r="J152">
        <v>1</v>
      </c>
      <c r="K152">
        <v>0</v>
      </c>
      <c r="L152">
        <v>0</v>
      </c>
      <c r="M152">
        <v>0</v>
      </c>
      <c r="N152">
        <v>0</v>
      </c>
      <c r="O152">
        <v>1</v>
      </c>
      <c r="P152">
        <v>1</v>
      </c>
      <c r="Q152">
        <v>0</v>
      </c>
      <c r="R152">
        <v>1</v>
      </c>
      <c r="S152" t="s">
        <v>33</v>
      </c>
      <c r="T152" s="33">
        <f t="shared" si="6"/>
        <v>0</v>
      </c>
      <c r="Z152" s="22">
        <f t="shared" si="7"/>
        <v>1</v>
      </c>
      <c r="AA152" s="23">
        <f t="shared" si="8"/>
        <v>1</v>
      </c>
    </row>
    <row r="153" spans="1:27" x14ac:dyDescent="0.25">
      <c r="A153" t="s">
        <v>650</v>
      </c>
      <c r="B153" t="s">
        <v>710</v>
      </c>
      <c r="C153" t="s">
        <v>711</v>
      </c>
      <c r="D153" t="s">
        <v>712</v>
      </c>
      <c r="E153" t="s">
        <v>31</v>
      </c>
      <c r="F153" t="s">
        <v>32</v>
      </c>
      <c r="G153" t="s">
        <v>32</v>
      </c>
      <c r="H153">
        <v>1</v>
      </c>
      <c r="I153">
        <v>0</v>
      </c>
      <c r="J153">
        <v>1</v>
      </c>
      <c r="K153">
        <v>0</v>
      </c>
      <c r="L153">
        <v>0</v>
      </c>
      <c r="M153">
        <v>0</v>
      </c>
      <c r="N153">
        <v>0</v>
      </c>
      <c r="O153">
        <v>1</v>
      </c>
      <c r="P153">
        <v>1</v>
      </c>
      <c r="Q153">
        <v>0</v>
      </c>
      <c r="R153">
        <v>1</v>
      </c>
      <c r="S153" t="s">
        <v>33</v>
      </c>
      <c r="T153" s="33">
        <f t="shared" si="6"/>
        <v>0</v>
      </c>
      <c r="Z153" s="22">
        <f t="shared" si="7"/>
        <v>1</v>
      </c>
      <c r="AA153" s="23">
        <f t="shared" si="8"/>
        <v>1</v>
      </c>
    </row>
    <row r="154" spans="1:27" x14ac:dyDescent="0.25">
      <c r="A154" t="s">
        <v>650</v>
      </c>
      <c r="B154" t="s">
        <v>713</v>
      </c>
      <c r="C154" t="s">
        <v>690</v>
      </c>
      <c r="D154" t="s">
        <v>714</v>
      </c>
      <c r="E154" t="s">
        <v>31</v>
      </c>
      <c r="F154" t="s">
        <v>32</v>
      </c>
      <c r="G154" t="s">
        <v>32</v>
      </c>
      <c r="H154">
        <v>1</v>
      </c>
      <c r="I154">
        <v>0</v>
      </c>
      <c r="J154">
        <v>1</v>
      </c>
      <c r="K154">
        <v>0</v>
      </c>
      <c r="L154">
        <v>0</v>
      </c>
      <c r="M154">
        <v>0</v>
      </c>
      <c r="N154">
        <v>0</v>
      </c>
      <c r="O154">
        <v>1</v>
      </c>
      <c r="P154">
        <v>1</v>
      </c>
      <c r="Q154">
        <v>1</v>
      </c>
      <c r="R154">
        <v>0</v>
      </c>
      <c r="S154" t="s">
        <v>39</v>
      </c>
      <c r="T154" s="33">
        <f t="shared" si="6"/>
        <v>0</v>
      </c>
      <c r="Z154" s="22">
        <f t="shared" si="7"/>
        <v>1</v>
      </c>
      <c r="AA154" s="23">
        <f t="shared" si="8"/>
        <v>1</v>
      </c>
    </row>
    <row r="155" spans="1:27" x14ac:dyDescent="0.25">
      <c r="A155" t="s">
        <v>650</v>
      </c>
      <c r="B155" t="s">
        <v>717</v>
      </c>
      <c r="C155" t="s">
        <v>718</v>
      </c>
      <c r="D155" t="s">
        <v>719</v>
      </c>
      <c r="E155" t="s">
        <v>31</v>
      </c>
      <c r="F155" t="s">
        <v>32</v>
      </c>
      <c r="G155" t="s">
        <v>32</v>
      </c>
      <c r="H155">
        <v>2</v>
      </c>
      <c r="I155">
        <v>0</v>
      </c>
      <c r="J155">
        <v>1</v>
      </c>
      <c r="K155">
        <v>0</v>
      </c>
      <c r="L155">
        <v>0</v>
      </c>
      <c r="M155">
        <v>0</v>
      </c>
      <c r="N155">
        <v>0</v>
      </c>
      <c r="O155">
        <v>1</v>
      </c>
      <c r="P155">
        <v>1</v>
      </c>
      <c r="Q155">
        <v>0</v>
      </c>
      <c r="R155">
        <v>1</v>
      </c>
      <c r="S155" t="s">
        <v>33</v>
      </c>
      <c r="T155" s="33">
        <f t="shared" si="6"/>
        <v>0</v>
      </c>
      <c r="Z155" s="22">
        <f t="shared" si="7"/>
        <v>1</v>
      </c>
      <c r="AA155" s="23">
        <f t="shared" si="8"/>
        <v>1</v>
      </c>
    </row>
    <row r="156" spans="1:27" x14ac:dyDescent="0.25">
      <c r="A156" t="s">
        <v>650</v>
      </c>
      <c r="B156" t="s">
        <v>720</v>
      </c>
      <c r="C156" t="s">
        <v>721</v>
      </c>
      <c r="D156" t="s">
        <v>722</v>
      </c>
      <c r="E156" t="s">
        <v>85</v>
      </c>
      <c r="F156" t="s">
        <v>38</v>
      </c>
      <c r="G156" t="s">
        <v>32</v>
      </c>
      <c r="H156">
        <v>1</v>
      </c>
      <c r="I156">
        <v>0</v>
      </c>
      <c r="J156">
        <v>1</v>
      </c>
      <c r="K156">
        <v>0</v>
      </c>
      <c r="L156">
        <v>0</v>
      </c>
      <c r="M156">
        <v>0</v>
      </c>
      <c r="N156">
        <v>0</v>
      </c>
      <c r="O156">
        <v>1</v>
      </c>
      <c r="P156">
        <v>1</v>
      </c>
      <c r="Q156">
        <v>0</v>
      </c>
      <c r="R156">
        <v>1</v>
      </c>
      <c r="S156" t="s">
        <v>33</v>
      </c>
      <c r="T156" s="33">
        <f t="shared" si="6"/>
        <v>0</v>
      </c>
      <c r="Z156" s="22">
        <f t="shared" si="7"/>
        <v>1</v>
      </c>
      <c r="AA156" s="23">
        <f t="shared" si="8"/>
        <v>1</v>
      </c>
    </row>
    <row r="157" spans="1:27" x14ac:dyDescent="0.25">
      <c r="A157" t="s">
        <v>650</v>
      </c>
      <c r="B157" t="s">
        <v>723</v>
      </c>
      <c r="C157" t="s">
        <v>724</v>
      </c>
      <c r="D157" t="s">
        <v>725</v>
      </c>
      <c r="E157" t="s">
        <v>31</v>
      </c>
      <c r="F157" t="s">
        <v>32</v>
      </c>
      <c r="G157" t="s">
        <v>32</v>
      </c>
      <c r="H157">
        <v>2</v>
      </c>
      <c r="I157">
        <v>0</v>
      </c>
      <c r="J157">
        <v>2</v>
      </c>
      <c r="K157">
        <v>0</v>
      </c>
      <c r="L157">
        <v>0</v>
      </c>
      <c r="M157">
        <v>0</v>
      </c>
      <c r="N157">
        <v>0</v>
      </c>
      <c r="O157">
        <v>2</v>
      </c>
      <c r="P157">
        <v>2</v>
      </c>
      <c r="Q157">
        <v>2</v>
      </c>
      <c r="R157">
        <v>0</v>
      </c>
      <c r="S157" t="s">
        <v>39</v>
      </c>
      <c r="T157" s="33">
        <f t="shared" si="6"/>
        <v>0</v>
      </c>
      <c r="Z157" s="22">
        <f t="shared" si="7"/>
        <v>2</v>
      </c>
      <c r="AA157" s="23">
        <f t="shared" si="8"/>
        <v>2</v>
      </c>
    </row>
    <row r="158" spans="1:27" x14ac:dyDescent="0.25">
      <c r="A158" t="s">
        <v>650</v>
      </c>
      <c r="B158" t="s">
        <v>726</v>
      </c>
      <c r="C158" t="s">
        <v>727</v>
      </c>
      <c r="D158" t="s">
        <v>728</v>
      </c>
      <c r="E158" t="s">
        <v>31</v>
      </c>
      <c r="F158" t="s">
        <v>32</v>
      </c>
      <c r="G158" t="s">
        <v>32</v>
      </c>
      <c r="H158">
        <v>1</v>
      </c>
      <c r="I158">
        <v>0</v>
      </c>
      <c r="J158">
        <v>1</v>
      </c>
      <c r="K158">
        <v>0</v>
      </c>
      <c r="L158">
        <v>0</v>
      </c>
      <c r="M158">
        <v>0</v>
      </c>
      <c r="N158">
        <v>0</v>
      </c>
      <c r="O158">
        <v>1</v>
      </c>
      <c r="P158">
        <v>1</v>
      </c>
      <c r="Q158">
        <v>0</v>
      </c>
      <c r="R158">
        <v>1</v>
      </c>
      <c r="S158" t="s">
        <v>33</v>
      </c>
      <c r="T158" s="33">
        <f t="shared" si="6"/>
        <v>0</v>
      </c>
      <c r="Z158" s="22">
        <f t="shared" si="7"/>
        <v>1</v>
      </c>
      <c r="AA158" s="23">
        <f t="shared" si="8"/>
        <v>1</v>
      </c>
    </row>
    <row r="159" spans="1:27" x14ac:dyDescent="0.25">
      <c r="A159" t="s">
        <v>650</v>
      </c>
      <c r="B159" t="s">
        <v>729</v>
      </c>
      <c r="C159" t="s">
        <v>730</v>
      </c>
      <c r="D159" t="s">
        <v>731</v>
      </c>
      <c r="E159" t="s">
        <v>31</v>
      </c>
      <c r="F159" t="s">
        <v>38</v>
      </c>
      <c r="G159" t="s">
        <v>32</v>
      </c>
      <c r="H159">
        <v>3</v>
      </c>
      <c r="I159">
        <v>0</v>
      </c>
      <c r="J159">
        <v>3</v>
      </c>
      <c r="K159">
        <v>0</v>
      </c>
      <c r="L159">
        <v>0</v>
      </c>
      <c r="M159">
        <v>0</v>
      </c>
      <c r="N159">
        <v>0</v>
      </c>
      <c r="O159">
        <v>3</v>
      </c>
      <c r="P159">
        <v>3</v>
      </c>
      <c r="Q159">
        <v>0</v>
      </c>
      <c r="R159">
        <v>3</v>
      </c>
      <c r="S159" t="s">
        <v>33</v>
      </c>
      <c r="T159" s="33">
        <f t="shared" si="6"/>
        <v>0</v>
      </c>
      <c r="Z159" s="22">
        <f t="shared" si="7"/>
        <v>3</v>
      </c>
      <c r="AA159" s="23">
        <f t="shared" si="8"/>
        <v>3</v>
      </c>
    </row>
    <row r="160" spans="1:27" x14ac:dyDescent="0.25">
      <c r="A160" t="s">
        <v>732</v>
      </c>
      <c r="B160" t="s">
        <v>736</v>
      </c>
      <c r="C160" t="s">
        <v>737</v>
      </c>
      <c r="D160" t="s">
        <v>738</v>
      </c>
      <c r="E160" t="s">
        <v>85</v>
      </c>
      <c r="F160" t="s">
        <v>38</v>
      </c>
      <c r="G160" t="s">
        <v>32</v>
      </c>
      <c r="H160">
        <v>4</v>
      </c>
      <c r="I160">
        <v>0</v>
      </c>
      <c r="J160">
        <v>4</v>
      </c>
      <c r="K160">
        <v>4</v>
      </c>
      <c r="L160">
        <v>4</v>
      </c>
      <c r="M160">
        <v>4</v>
      </c>
      <c r="N160">
        <v>4</v>
      </c>
      <c r="O160">
        <v>0</v>
      </c>
      <c r="P160">
        <v>0</v>
      </c>
      <c r="Q160">
        <v>0</v>
      </c>
      <c r="R160">
        <v>0</v>
      </c>
      <c r="S160" t="s">
        <v>103</v>
      </c>
      <c r="T160" s="33">
        <f t="shared" si="6"/>
        <v>4</v>
      </c>
      <c r="Z160" s="22">
        <f t="shared" si="7"/>
        <v>0</v>
      </c>
      <c r="AA160" s="23">
        <f t="shared" si="8"/>
        <v>0</v>
      </c>
    </row>
    <row r="161" spans="1:27" x14ac:dyDescent="0.25">
      <c r="A161" t="s">
        <v>732</v>
      </c>
      <c r="B161" t="s">
        <v>739</v>
      </c>
      <c r="C161" t="s">
        <v>740</v>
      </c>
      <c r="D161" t="s">
        <v>741</v>
      </c>
      <c r="E161" t="s">
        <v>31</v>
      </c>
      <c r="F161" t="s">
        <v>38</v>
      </c>
      <c r="G161" t="s">
        <v>32</v>
      </c>
      <c r="H161">
        <v>1</v>
      </c>
      <c r="I161">
        <v>0</v>
      </c>
      <c r="J161">
        <v>1</v>
      </c>
      <c r="K161">
        <v>0</v>
      </c>
      <c r="L161">
        <v>0</v>
      </c>
      <c r="M161">
        <v>0</v>
      </c>
      <c r="N161">
        <v>0</v>
      </c>
      <c r="O161">
        <v>1</v>
      </c>
      <c r="P161">
        <v>1</v>
      </c>
      <c r="Q161">
        <v>0</v>
      </c>
      <c r="R161">
        <v>1</v>
      </c>
      <c r="S161" t="s">
        <v>33</v>
      </c>
      <c r="T161" s="33">
        <f t="shared" si="6"/>
        <v>0</v>
      </c>
      <c r="Z161" s="22">
        <f t="shared" si="7"/>
        <v>1</v>
      </c>
      <c r="AA161" s="23">
        <f t="shared" si="8"/>
        <v>1</v>
      </c>
    </row>
    <row r="162" spans="1:27" x14ac:dyDescent="0.25">
      <c r="A162" t="s">
        <v>732</v>
      </c>
      <c r="B162" t="s">
        <v>742</v>
      </c>
      <c r="C162" t="s">
        <v>743</v>
      </c>
      <c r="D162" t="s">
        <v>744</v>
      </c>
      <c r="E162" t="s">
        <v>31</v>
      </c>
      <c r="F162" t="s">
        <v>38</v>
      </c>
      <c r="G162" t="s">
        <v>38</v>
      </c>
      <c r="H162">
        <v>1</v>
      </c>
      <c r="I162">
        <v>0</v>
      </c>
      <c r="J162">
        <v>1</v>
      </c>
      <c r="K162">
        <v>1</v>
      </c>
      <c r="L162">
        <v>1</v>
      </c>
      <c r="M162">
        <v>1</v>
      </c>
      <c r="N162">
        <v>1</v>
      </c>
      <c r="O162">
        <v>0</v>
      </c>
      <c r="P162">
        <v>0</v>
      </c>
      <c r="Q162">
        <v>0</v>
      </c>
      <c r="R162">
        <v>0</v>
      </c>
      <c r="S162" t="s">
        <v>103</v>
      </c>
      <c r="T162" s="33">
        <f t="shared" si="6"/>
        <v>1</v>
      </c>
      <c r="Z162" s="22">
        <f t="shared" si="7"/>
        <v>0</v>
      </c>
      <c r="AA162" s="23">
        <f t="shared" si="8"/>
        <v>0</v>
      </c>
    </row>
    <row r="163" spans="1:27" x14ac:dyDescent="0.25">
      <c r="A163" t="s">
        <v>732</v>
      </c>
      <c r="B163" t="s">
        <v>748</v>
      </c>
      <c r="C163" t="s">
        <v>749</v>
      </c>
      <c r="D163" t="s">
        <v>750</v>
      </c>
      <c r="E163" t="s">
        <v>31</v>
      </c>
      <c r="F163" t="s">
        <v>38</v>
      </c>
      <c r="G163" t="s">
        <v>32</v>
      </c>
      <c r="H163">
        <v>2</v>
      </c>
      <c r="I163">
        <v>0</v>
      </c>
      <c r="J163">
        <v>2</v>
      </c>
      <c r="K163">
        <v>0</v>
      </c>
      <c r="L163">
        <v>0</v>
      </c>
      <c r="M163">
        <v>0</v>
      </c>
      <c r="N163">
        <v>0</v>
      </c>
      <c r="O163">
        <v>2</v>
      </c>
      <c r="P163">
        <v>2</v>
      </c>
      <c r="Q163">
        <v>0</v>
      </c>
      <c r="R163">
        <v>2</v>
      </c>
      <c r="S163" t="s">
        <v>33</v>
      </c>
      <c r="T163" s="33">
        <f t="shared" si="6"/>
        <v>0</v>
      </c>
      <c r="Z163" s="22">
        <f t="shared" si="7"/>
        <v>2</v>
      </c>
      <c r="AA163" s="23">
        <f t="shared" si="8"/>
        <v>2</v>
      </c>
    </row>
    <row r="164" spans="1:27" x14ac:dyDescent="0.25">
      <c r="A164" t="s">
        <v>732</v>
      </c>
      <c r="B164" t="s">
        <v>751</v>
      </c>
      <c r="C164" t="s">
        <v>752</v>
      </c>
      <c r="D164" t="s">
        <v>753</v>
      </c>
      <c r="E164" t="s">
        <v>31</v>
      </c>
      <c r="F164" t="s">
        <v>38</v>
      </c>
      <c r="G164" t="s">
        <v>32</v>
      </c>
      <c r="H164">
        <v>1</v>
      </c>
      <c r="I164">
        <v>0</v>
      </c>
      <c r="J164">
        <v>1</v>
      </c>
      <c r="K164">
        <v>0</v>
      </c>
      <c r="L164">
        <v>0</v>
      </c>
      <c r="M164">
        <v>0</v>
      </c>
      <c r="N164">
        <v>0</v>
      </c>
      <c r="O164">
        <v>1</v>
      </c>
      <c r="P164">
        <v>1</v>
      </c>
      <c r="Q164">
        <v>0</v>
      </c>
      <c r="R164">
        <v>1</v>
      </c>
      <c r="S164" t="s">
        <v>33</v>
      </c>
      <c r="T164" s="33">
        <f t="shared" si="6"/>
        <v>0</v>
      </c>
      <c r="Z164" s="22">
        <f t="shared" si="7"/>
        <v>1</v>
      </c>
      <c r="AA164" s="23">
        <f t="shared" si="8"/>
        <v>1</v>
      </c>
    </row>
    <row r="165" spans="1:27" x14ac:dyDescent="0.25">
      <c r="A165" t="s">
        <v>732</v>
      </c>
      <c r="B165" t="s">
        <v>765</v>
      </c>
      <c r="C165" t="s">
        <v>766</v>
      </c>
      <c r="D165" t="s">
        <v>767</v>
      </c>
      <c r="E165" t="s">
        <v>31</v>
      </c>
      <c r="F165" t="s">
        <v>38</v>
      </c>
      <c r="G165" t="s">
        <v>32</v>
      </c>
      <c r="H165">
        <v>4</v>
      </c>
      <c r="I165">
        <v>0</v>
      </c>
      <c r="J165">
        <v>4</v>
      </c>
      <c r="K165">
        <v>4</v>
      </c>
      <c r="L165">
        <v>4</v>
      </c>
      <c r="M165">
        <v>4</v>
      </c>
      <c r="N165">
        <v>4</v>
      </c>
      <c r="O165">
        <v>0</v>
      </c>
      <c r="P165">
        <v>0</v>
      </c>
      <c r="Q165">
        <v>0</v>
      </c>
      <c r="R165">
        <v>0</v>
      </c>
      <c r="S165" t="s">
        <v>103</v>
      </c>
      <c r="T165" s="33">
        <f t="shared" si="6"/>
        <v>4</v>
      </c>
      <c r="Z165" s="22">
        <f t="shared" si="7"/>
        <v>0</v>
      </c>
      <c r="AA165" s="23">
        <f t="shared" si="8"/>
        <v>0</v>
      </c>
    </row>
    <row r="166" spans="1:27" ht="75" x14ac:dyDescent="0.25">
      <c r="A166" t="s">
        <v>732</v>
      </c>
      <c r="B166" t="s">
        <v>774</v>
      </c>
      <c r="C166" s="2" t="s">
        <v>775</v>
      </c>
      <c r="D166" t="s">
        <v>776</v>
      </c>
      <c r="E166" t="s">
        <v>31</v>
      </c>
      <c r="F166" t="s">
        <v>32</v>
      </c>
      <c r="G166" t="s">
        <v>32</v>
      </c>
      <c r="H166">
        <v>4</v>
      </c>
      <c r="I166">
        <v>0</v>
      </c>
      <c r="J166">
        <v>4</v>
      </c>
      <c r="K166">
        <v>0</v>
      </c>
      <c r="L166">
        <v>0</v>
      </c>
      <c r="M166">
        <v>0</v>
      </c>
      <c r="N166">
        <v>0</v>
      </c>
      <c r="O166">
        <v>4</v>
      </c>
      <c r="P166">
        <v>4</v>
      </c>
      <c r="Q166">
        <v>0</v>
      </c>
      <c r="R166">
        <v>4</v>
      </c>
      <c r="S166" t="s">
        <v>33</v>
      </c>
      <c r="T166" s="33">
        <f t="shared" si="6"/>
        <v>0</v>
      </c>
      <c r="Z166" s="22">
        <f t="shared" si="7"/>
        <v>4</v>
      </c>
      <c r="AA166" s="23">
        <f t="shared" si="8"/>
        <v>4</v>
      </c>
    </row>
    <row r="167" spans="1:27" ht="90" x14ac:dyDescent="0.25">
      <c r="A167" t="s">
        <v>732</v>
      </c>
      <c r="B167" t="s">
        <v>777</v>
      </c>
      <c r="C167" s="2" t="s">
        <v>778</v>
      </c>
      <c r="D167" t="s">
        <v>779</v>
      </c>
      <c r="E167" t="s">
        <v>275</v>
      </c>
      <c r="F167" t="s">
        <v>32</v>
      </c>
      <c r="G167" t="s">
        <v>32</v>
      </c>
      <c r="H167">
        <v>2</v>
      </c>
      <c r="I167">
        <v>0</v>
      </c>
      <c r="J167">
        <v>2</v>
      </c>
      <c r="K167">
        <v>0</v>
      </c>
      <c r="L167">
        <v>0</v>
      </c>
      <c r="M167">
        <v>0</v>
      </c>
      <c r="N167">
        <v>0</v>
      </c>
      <c r="O167">
        <v>2</v>
      </c>
      <c r="P167">
        <v>2</v>
      </c>
      <c r="Q167">
        <v>0</v>
      </c>
      <c r="R167">
        <v>2</v>
      </c>
      <c r="S167" t="s">
        <v>33</v>
      </c>
      <c r="T167" s="33">
        <f t="shared" si="6"/>
        <v>0</v>
      </c>
      <c r="Z167" s="22">
        <f t="shared" si="7"/>
        <v>2</v>
      </c>
      <c r="AA167" s="23">
        <f t="shared" si="8"/>
        <v>2</v>
      </c>
    </row>
    <row r="168" spans="1:27" x14ac:dyDescent="0.25">
      <c r="A168" t="s">
        <v>780</v>
      </c>
      <c r="B168" t="s">
        <v>787</v>
      </c>
      <c r="C168" t="s">
        <v>788</v>
      </c>
      <c r="D168" t="s">
        <v>789</v>
      </c>
      <c r="E168" t="s">
        <v>31</v>
      </c>
      <c r="F168" t="s">
        <v>38</v>
      </c>
      <c r="G168" t="s">
        <v>32</v>
      </c>
      <c r="H168">
        <v>4</v>
      </c>
      <c r="I168">
        <v>0</v>
      </c>
      <c r="J168">
        <v>4</v>
      </c>
      <c r="K168">
        <v>0</v>
      </c>
      <c r="L168">
        <v>0</v>
      </c>
      <c r="M168">
        <v>0</v>
      </c>
      <c r="N168">
        <v>0</v>
      </c>
      <c r="O168">
        <v>4</v>
      </c>
      <c r="P168">
        <v>4</v>
      </c>
      <c r="Q168">
        <v>4</v>
      </c>
      <c r="R168">
        <v>0</v>
      </c>
      <c r="S168" t="s">
        <v>39</v>
      </c>
      <c r="T168" s="33">
        <f t="shared" si="6"/>
        <v>0</v>
      </c>
      <c r="Z168" s="22">
        <f t="shared" si="7"/>
        <v>4</v>
      </c>
      <c r="AA168" s="23">
        <f t="shared" si="8"/>
        <v>4</v>
      </c>
    </row>
    <row r="169" spans="1:27" x14ac:dyDescent="0.25">
      <c r="A169" t="s">
        <v>780</v>
      </c>
      <c r="B169" t="s">
        <v>790</v>
      </c>
      <c r="C169" t="s">
        <v>791</v>
      </c>
      <c r="D169" t="s">
        <v>792</v>
      </c>
      <c r="E169" t="s">
        <v>31</v>
      </c>
      <c r="F169" t="s">
        <v>32</v>
      </c>
      <c r="G169" t="s">
        <v>32</v>
      </c>
      <c r="H169">
        <v>1</v>
      </c>
      <c r="I169">
        <v>0</v>
      </c>
      <c r="J169">
        <v>1</v>
      </c>
      <c r="K169">
        <v>0</v>
      </c>
      <c r="L169">
        <v>0</v>
      </c>
      <c r="M169">
        <v>0</v>
      </c>
      <c r="N169">
        <v>0</v>
      </c>
      <c r="O169">
        <v>1</v>
      </c>
      <c r="P169">
        <v>1</v>
      </c>
      <c r="Q169">
        <v>0</v>
      </c>
      <c r="R169">
        <v>1</v>
      </c>
      <c r="S169" t="s">
        <v>33</v>
      </c>
      <c r="T169" s="33">
        <f t="shared" si="6"/>
        <v>0</v>
      </c>
      <c r="Z169" s="22">
        <f t="shared" si="7"/>
        <v>1</v>
      </c>
      <c r="AA169" s="23">
        <f t="shared" si="8"/>
        <v>1</v>
      </c>
    </row>
    <row r="170" spans="1:27" x14ac:dyDescent="0.25">
      <c r="A170" t="s">
        <v>780</v>
      </c>
      <c r="B170" t="s">
        <v>793</v>
      </c>
      <c r="C170" t="s">
        <v>794</v>
      </c>
      <c r="D170" t="s">
        <v>795</v>
      </c>
      <c r="E170" t="s">
        <v>31</v>
      </c>
      <c r="F170" t="s">
        <v>32</v>
      </c>
      <c r="G170" t="s">
        <v>32</v>
      </c>
      <c r="H170">
        <v>2</v>
      </c>
      <c r="I170">
        <v>0</v>
      </c>
      <c r="J170">
        <v>2</v>
      </c>
      <c r="K170">
        <v>0</v>
      </c>
      <c r="L170">
        <v>0</v>
      </c>
      <c r="M170">
        <v>0</v>
      </c>
      <c r="N170">
        <v>0</v>
      </c>
      <c r="O170">
        <v>2</v>
      </c>
      <c r="P170">
        <v>2</v>
      </c>
      <c r="Q170">
        <v>0</v>
      </c>
      <c r="R170">
        <v>2</v>
      </c>
      <c r="S170" t="s">
        <v>33</v>
      </c>
      <c r="T170" s="33">
        <f t="shared" si="6"/>
        <v>0</v>
      </c>
      <c r="Z170" s="22">
        <f t="shared" si="7"/>
        <v>2</v>
      </c>
      <c r="AA170" s="23">
        <f t="shared" si="8"/>
        <v>2</v>
      </c>
    </row>
    <row r="171" spans="1:27" x14ac:dyDescent="0.25">
      <c r="A171" t="s">
        <v>799</v>
      </c>
      <c r="B171" t="s">
        <v>800</v>
      </c>
      <c r="C171" t="s">
        <v>801</v>
      </c>
      <c r="D171" t="s">
        <v>802</v>
      </c>
      <c r="E171" t="s">
        <v>85</v>
      </c>
      <c r="F171" t="s">
        <v>38</v>
      </c>
      <c r="G171" t="s">
        <v>32</v>
      </c>
      <c r="H171">
        <v>1</v>
      </c>
      <c r="I171">
        <v>0</v>
      </c>
      <c r="J171">
        <v>1</v>
      </c>
      <c r="K171">
        <v>0</v>
      </c>
      <c r="L171">
        <v>0</v>
      </c>
      <c r="M171">
        <v>0</v>
      </c>
      <c r="N171">
        <v>0</v>
      </c>
      <c r="O171">
        <v>1</v>
      </c>
      <c r="P171">
        <v>1</v>
      </c>
      <c r="Q171">
        <v>1</v>
      </c>
      <c r="R171">
        <v>0</v>
      </c>
      <c r="S171" t="s">
        <v>39</v>
      </c>
      <c r="T171" s="33">
        <f t="shared" si="6"/>
        <v>0</v>
      </c>
      <c r="Z171" s="22">
        <f t="shared" si="7"/>
        <v>1</v>
      </c>
      <c r="AA171" s="23">
        <f t="shared" si="8"/>
        <v>1</v>
      </c>
    </row>
    <row r="172" spans="1:27" x14ac:dyDescent="0.25">
      <c r="A172" t="s">
        <v>803</v>
      </c>
      <c r="B172" t="s">
        <v>804</v>
      </c>
      <c r="C172" t="s">
        <v>805</v>
      </c>
      <c r="D172" t="s">
        <v>806</v>
      </c>
      <c r="E172" t="s">
        <v>31</v>
      </c>
      <c r="F172" t="s">
        <v>32</v>
      </c>
      <c r="G172" t="s">
        <v>32</v>
      </c>
      <c r="H172">
        <v>1</v>
      </c>
      <c r="I172">
        <v>0</v>
      </c>
      <c r="J172">
        <v>1</v>
      </c>
      <c r="K172">
        <v>0</v>
      </c>
      <c r="L172">
        <v>0</v>
      </c>
      <c r="M172">
        <v>0</v>
      </c>
      <c r="N172">
        <v>0</v>
      </c>
      <c r="O172">
        <v>1</v>
      </c>
      <c r="P172">
        <v>1</v>
      </c>
      <c r="Q172">
        <v>0</v>
      </c>
      <c r="R172">
        <v>1</v>
      </c>
      <c r="S172" t="s">
        <v>33</v>
      </c>
      <c r="T172" s="33">
        <f t="shared" si="6"/>
        <v>0</v>
      </c>
      <c r="Z172" s="22">
        <f t="shared" si="7"/>
        <v>1</v>
      </c>
      <c r="AA172" s="23">
        <f t="shared" si="8"/>
        <v>1</v>
      </c>
    </row>
    <row r="173" spans="1:27" x14ac:dyDescent="0.25">
      <c r="A173" t="s">
        <v>807</v>
      </c>
      <c r="B173" t="s">
        <v>808</v>
      </c>
      <c r="C173" t="s">
        <v>809</v>
      </c>
      <c r="D173" t="s">
        <v>810</v>
      </c>
      <c r="E173" t="s">
        <v>31</v>
      </c>
      <c r="F173" t="s">
        <v>38</v>
      </c>
      <c r="G173" t="s">
        <v>32</v>
      </c>
      <c r="H173">
        <v>3</v>
      </c>
      <c r="I173">
        <v>0</v>
      </c>
      <c r="J173">
        <v>3</v>
      </c>
      <c r="K173">
        <v>0</v>
      </c>
      <c r="L173">
        <v>0</v>
      </c>
      <c r="M173">
        <v>0</v>
      </c>
      <c r="N173">
        <v>0</v>
      </c>
      <c r="O173">
        <v>3</v>
      </c>
      <c r="P173">
        <v>3</v>
      </c>
      <c r="Q173">
        <v>1</v>
      </c>
      <c r="R173">
        <v>2</v>
      </c>
      <c r="S173" t="s">
        <v>39</v>
      </c>
      <c r="T173" s="33">
        <f t="shared" si="6"/>
        <v>0</v>
      </c>
      <c r="Z173" s="22">
        <f t="shared" si="7"/>
        <v>3</v>
      </c>
      <c r="AA173" s="23">
        <f t="shared" si="8"/>
        <v>3</v>
      </c>
    </row>
    <row r="174" spans="1:27" x14ac:dyDescent="0.25">
      <c r="A174" t="s">
        <v>807</v>
      </c>
      <c r="B174" t="s">
        <v>821</v>
      </c>
      <c r="C174" t="s">
        <v>822</v>
      </c>
      <c r="D174" t="s">
        <v>823</v>
      </c>
      <c r="E174" t="s">
        <v>31</v>
      </c>
      <c r="F174" t="s">
        <v>38</v>
      </c>
      <c r="G174" t="s">
        <v>32</v>
      </c>
      <c r="H174">
        <v>2</v>
      </c>
      <c r="I174">
        <v>0</v>
      </c>
      <c r="J174">
        <v>2</v>
      </c>
      <c r="K174">
        <v>2</v>
      </c>
      <c r="L174">
        <v>2</v>
      </c>
      <c r="M174">
        <v>2</v>
      </c>
      <c r="N174">
        <v>2</v>
      </c>
      <c r="O174">
        <v>0</v>
      </c>
      <c r="P174">
        <v>0</v>
      </c>
      <c r="Q174">
        <v>0</v>
      </c>
      <c r="R174">
        <v>0</v>
      </c>
      <c r="S174" t="s">
        <v>103</v>
      </c>
      <c r="T174" s="33">
        <f t="shared" si="6"/>
        <v>2</v>
      </c>
      <c r="Z174" s="22">
        <f t="shared" si="7"/>
        <v>0</v>
      </c>
      <c r="AA174" s="23">
        <f t="shared" si="8"/>
        <v>0</v>
      </c>
    </row>
    <row r="175" spans="1:27" x14ac:dyDescent="0.25">
      <c r="A175" t="s">
        <v>807</v>
      </c>
      <c r="B175" t="s">
        <v>824</v>
      </c>
      <c r="C175" t="s">
        <v>825</v>
      </c>
      <c r="D175" t="s">
        <v>826</v>
      </c>
      <c r="E175" t="s">
        <v>31</v>
      </c>
      <c r="F175" t="s">
        <v>38</v>
      </c>
      <c r="G175" t="s">
        <v>32</v>
      </c>
      <c r="H175">
        <v>2</v>
      </c>
      <c r="I175">
        <v>0</v>
      </c>
      <c r="J175">
        <v>2</v>
      </c>
      <c r="K175">
        <v>0</v>
      </c>
      <c r="L175">
        <v>0</v>
      </c>
      <c r="M175">
        <v>0</v>
      </c>
      <c r="N175">
        <v>0</v>
      </c>
      <c r="O175">
        <v>2</v>
      </c>
      <c r="P175">
        <v>2</v>
      </c>
      <c r="Q175">
        <v>0</v>
      </c>
      <c r="R175">
        <v>2</v>
      </c>
      <c r="S175" t="s">
        <v>33</v>
      </c>
      <c r="T175" s="33">
        <f t="shared" si="6"/>
        <v>0</v>
      </c>
      <c r="Z175" s="22">
        <f t="shared" si="7"/>
        <v>2</v>
      </c>
      <c r="AA175" s="23">
        <f t="shared" si="8"/>
        <v>2</v>
      </c>
    </row>
    <row r="176" spans="1:27" x14ac:dyDescent="0.25">
      <c r="A176" t="s">
        <v>807</v>
      </c>
      <c r="B176" t="s">
        <v>829</v>
      </c>
      <c r="C176" t="s">
        <v>830</v>
      </c>
      <c r="D176" t="s">
        <v>831</v>
      </c>
      <c r="E176" t="s">
        <v>31</v>
      </c>
      <c r="F176" t="s">
        <v>38</v>
      </c>
      <c r="G176" t="s">
        <v>32</v>
      </c>
      <c r="H176">
        <v>1</v>
      </c>
      <c r="I176">
        <v>0</v>
      </c>
      <c r="J176">
        <v>1</v>
      </c>
      <c r="K176">
        <v>0</v>
      </c>
      <c r="L176">
        <v>0</v>
      </c>
      <c r="M176">
        <v>0</v>
      </c>
      <c r="N176">
        <v>0</v>
      </c>
      <c r="O176">
        <v>1</v>
      </c>
      <c r="P176">
        <v>1</v>
      </c>
      <c r="Q176">
        <v>0</v>
      </c>
      <c r="R176">
        <v>1</v>
      </c>
      <c r="S176" t="s">
        <v>33</v>
      </c>
      <c r="T176" s="33">
        <f t="shared" si="6"/>
        <v>0</v>
      </c>
      <c r="Z176" s="22">
        <f t="shared" si="7"/>
        <v>1</v>
      </c>
      <c r="AA176" s="23">
        <f t="shared" si="8"/>
        <v>1</v>
      </c>
    </row>
    <row r="177" spans="1:27" x14ac:dyDescent="0.25">
      <c r="A177" t="s">
        <v>807</v>
      </c>
      <c r="B177" t="s">
        <v>835</v>
      </c>
      <c r="C177" t="s">
        <v>836</v>
      </c>
      <c r="D177" t="s">
        <v>837</v>
      </c>
      <c r="E177" t="s">
        <v>31</v>
      </c>
      <c r="F177" t="s">
        <v>32</v>
      </c>
      <c r="G177" t="s">
        <v>32</v>
      </c>
      <c r="H177">
        <v>1</v>
      </c>
      <c r="I177">
        <v>0</v>
      </c>
      <c r="J177">
        <v>1</v>
      </c>
      <c r="K177">
        <v>0</v>
      </c>
      <c r="L177">
        <v>0</v>
      </c>
      <c r="M177">
        <v>0</v>
      </c>
      <c r="N177">
        <v>0</v>
      </c>
      <c r="O177">
        <v>1</v>
      </c>
      <c r="P177">
        <v>1</v>
      </c>
      <c r="Q177">
        <v>0</v>
      </c>
      <c r="R177">
        <v>1</v>
      </c>
      <c r="S177" t="s">
        <v>33</v>
      </c>
      <c r="T177" s="33">
        <f t="shared" si="6"/>
        <v>0</v>
      </c>
      <c r="Z177" s="22">
        <f t="shared" si="7"/>
        <v>1</v>
      </c>
      <c r="AA177" s="23">
        <f t="shared" si="8"/>
        <v>1</v>
      </c>
    </row>
    <row r="178" spans="1:27" x14ac:dyDescent="0.25">
      <c r="A178" t="s">
        <v>807</v>
      </c>
      <c r="B178" t="s">
        <v>838</v>
      </c>
      <c r="C178" t="s">
        <v>839</v>
      </c>
      <c r="D178" t="s">
        <v>840</v>
      </c>
      <c r="E178" t="s">
        <v>31</v>
      </c>
      <c r="F178" t="s">
        <v>32</v>
      </c>
      <c r="G178" t="s">
        <v>32</v>
      </c>
      <c r="H178">
        <v>1</v>
      </c>
      <c r="I178">
        <v>0</v>
      </c>
      <c r="J178">
        <v>1</v>
      </c>
      <c r="K178">
        <v>0</v>
      </c>
      <c r="L178">
        <v>0</v>
      </c>
      <c r="M178">
        <v>0</v>
      </c>
      <c r="N178">
        <v>0</v>
      </c>
      <c r="O178">
        <v>1</v>
      </c>
      <c r="P178">
        <v>1</v>
      </c>
      <c r="Q178">
        <v>1</v>
      </c>
      <c r="R178">
        <v>0</v>
      </c>
      <c r="S178" t="s">
        <v>39</v>
      </c>
      <c r="T178" s="33">
        <f t="shared" si="6"/>
        <v>0</v>
      </c>
      <c r="Z178" s="22">
        <f t="shared" si="7"/>
        <v>1</v>
      </c>
      <c r="AA178" s="23">
        <f t="shared" si="8"/>
        <v>1</v>
      </c>
    </row>
    <row r="179" spans="1:27" x14ac:dyDescent="0.25">
      <c r="A179" t="s">
        <v>807</v>
      </c>
      <c r="B179" t="s">
        <v>841</v>
      </c>
      <c r="C179" t="s">
        <v>822</v>
      </c>
      <c r="D179" t="s">
        <v>842</v>
      </c>
      <c r="E179" t="s">
        <v>31</v>
      </c>
      <c r="F179" t="s">
        <v>38</v>
      </c>
      <c r="G179" t="s">
        <v>32</v>
      </c>
      <c r="H179">
        <v>1</v>
      </c>
      <c r="I179">
        <v>0</v>
      </c>
      <c r="J179">
        <v>1</v>
      </c>
      <c r="K179">
        <v>0</v>
      </c>
      <c r="L179">
        <v>0</v>
      </c>
      <c r="M179">
        <v>0</v>
      </c>
      <c r="N179">
        <v>0</v>
      </c>
      <c r="O179">
        <v>1</v>
      </c>
      <c r="P179">
        <v>1</v>
      </c>
      <c r="Q179">
        <v>0</v>
      </c>
      <c r="R179">
        <v>1</v>
      </c>
      <c r="S179" t="s">
        <v>33</v>
      </c>
      <c r="T179" s="33">
        <f t="shared" si="6"/>
        <v>0</v>
      </c>
      <c r="Z179" s="22">
        <f t="shared" si="7"/>
        <v>1</v>
      </c>
      <c r="AA179" s="23">
        <f t="shared" si="8"/>
        <v>1</v>
      </c>
    </row>
    <row r="180" spans="1:27" x14ac:dyDescent="0.25">
      <c r="A180" t="s">
        <v>807</v>
      </c>
      <c r="B180" t="s">
        <v>843</v>
      </c>
      <c r="C180" t="s">
        <v>844</v>
      </c>
      <c r="D180" t="s">
        <v>497</v>
      </c>
      <c r="E180" t="s">
        <v>31</v>
      </c>
      <c r="F180" t="s">
        <v>32</v>
      </c>
      <c r="G180" t="s">
        <v>32</v>
      </c>
      <c r="H180">
        <v>1</v>
      </c>
      <c r="I180">
        <v>0</v>
      </c>
      <c r="J180">
        <v>1</v>
      </c>
      <c r="K180">
        <v>0</v>
      </c>
      <c r="L180">
        <v>0</v>
      </c>
      <c r="M180">
        <v>0</v>
      </c>
      <c r="N180">
        <v>0</v>
      </c>
      <c r="O180">
        <v>1</v>
      </c>
      <c r="P180">
        <v>1</v>
      </c>
      <c r="Q180">
        <v>0</v>
      </c>
      <c r="R180">
        <v>1</v>
      </c>
      <c r="S180" t="s">
        <v>33</v>
      </c>
      <c r="T180" s="33">
        <f t="shared" si="6"/>
        <v>0</v>
      </c>
      <c r="Z180" s="22">
        <f t="shared" si="7"/>
        <v>1</v>
      </c>
      <c r="AA180" s="23">
        <f t="shared" si="8"/>
        <v>1</v>
      </c>
    </row>
    <row r="181" spans="1:27" x14ac:dyDescent="0.25">
      <c r="A181" t="s">
        <v>807</v>
      </c>
      <c r="B181" t="s">
        <v>845</v>
      </c>
      <c r="C181" t="s">
        <v>816</v>
      </c>
      <c r="D181" t="s">
        <v>846</v>
      </c>
      <c r="E181" t="s">
        <v>31</v>
      </c>
      <c r="F181" t="s">
        <v>32</v>
      </c>
      <c r="G181" t="s">
        <v>32</v>
      </c>
      <c r="H181">
        <v>1</v>
      </c>
      <c r="I181">
        <v>0</v>
      </c>
      <c r="J181">
        <v>1</v>
      </c>
      <c r="K181">
        <v>1</v>
      </c>
      <c r="L181">
        <v>1</v>
      </c>
      <c r="M181">
        <v>1</v>
      </c>
      <c r="N181">
        <v>1</v>
      </c>
      <c r="O181">
        <v>0</v>
      </c>
      <c r="P181">
        <v>0</v>
      </c>
      <c r="Q181">
        <v>0</v>
      </c>
      <c r="R181">
        <v>0</v>
      </c>
      <c r="S181" t="s">
        <v>103</v>
      </c>
      <c r="T181" s="33">
        <f t="shared" si="6"/>
        <v>1</v>
      </c>
      <c r="Z181" s="22">
        <f t="shared" si="7"/>
        <v>0</v>
      </c>
      <c r="AA181" s="23">
        <f t="shared" si="8"/>
        <v>0</v>
      </c>
    </row>
    <row r="182" spans="1:27" x14ac:dyDescent="0.25">
      <c r="A182" t="s">
        <v>807</v>
      </c>
      <c r="B182" t="s">
        <v>847</v>
      </c>
      <c r="C182" t="s">
        <v>848</v>
      </c>
      <c r="D182" t="s">
        <v>849</v>
      </c>
      <c r="E182" t="s">
        <v>31</v>
      </c>
      <c r="F182" t="s">
        <v>32</v>
      </c>
      <c r="G182" t="s">
        <v>32</v>
      </c>
      <c r="H182">
        <v>1</v>
      </c>
      <c r="I182">
        <v>0</v>
      </c>
      <c r="J182">
        <v>1</v>
      </c>
      <c r="K182">
        <v>0</v>
      </c>
      <c r="L182">
        <v>0</v>
      </c>
      <c r="M182">
        <v>0</v>
      </c>
      <c r="N182">
        <v>0</v>
      </c>
      <c r="O182">
        <v>1</v>
      </c>
      <c r="P182">
        <v>1</v>
      </c>
      <c r="Q182">
        <v>0</v>
      </c>
      <c r="R182">
        <v>1</v>
      </c>
      <c r="S182" t="s">
        <v>33</v>
      </c>
      <c r="T182" s="33">
        <f t="shared" si="6"/>
        <v>0</v>
      </c>
      <c r="Z182" s="22">
        <f t="shared" si="7"/>
        <v>1</v>
      </c>
      <c r="AA182" s="23">
        <f t="shared" si="8"/>
        <v>1</v>
      </c>
    </row>
    <row r="183" spans="1:27" x14ac:dyDescent="0.25">
      <c r="A183" t="s">
        <v>807</v>
      </c>
      <c r="B183" t="s">
        <v>850</v>
      </c>
      <c r="C183" t="s">
        <v>848</v>
      </c>
      <c r="D183" t="s">
        <v>851</v>
      </c>
      <c r="E183" t="s">
        <v>31</v>
      </c>
      <c r="F183" t="s">
        <v>32</v>
      </c>
      <c r="G183" t="s">
        <v>32</v>
      </c>
      <c r="H183">
        <v>1</v>
      </c>
      <c r="I183">
        <v>0</v>
      </c>
      <c r="J183">
        <v>1</v>
      </c>
      <c r="K183">
        <v>0</v>
      </c>
      <c r="L183">
        <v>0</v>
      </c>
      <c r="M183">
        <v>0</v>
      </c>
      <c r="N183">
        <v>0</v>
      </c>
      <c r="O183">
        <v>1</v>
      </c>
      <c r="P183">
        <v>1</v>
      </c>
      <c r="Q183">
        <v>0</v>
      </c>
      <c r="R183">
        <v>1</v>
      </c>
      <c r="S183" t="s">
        <v>33</v>
      </c>
      <c r="T183" s="33">
        <f t="shared" si="6"/>
        <v>0</v>
      </c>
      <c r="Z183" s="22">
        <f t="shared" si="7"/>
        <v>1</v>
      </c>
      <c r="AA183" s="23">
        <f t="shared" si="8"/>
        <v>1</v>
      </c>
    </row>
    <row r="184" spans="1:27" x14ac:dyDescent="0.25">
      <c r="A184" t="s">
        <v>807</v>
      </c>
      <c r="B184" t="s">
        <v>852</v>
      </c>
      <c r="C184" t="s">
        <v>848</v>
      </c>
      <c r="D184" t="s">
        <v>853</v>
      </c>
      <c r="E184" t="s">
        <v>31</v>
      </c>
      <c r="F184" t="s">
        <v>32</v>
      </c>
      <c r="G184" t="s">
        <v>32</v>
      </c>
      <c r="H184">
        <v>1</v>
      </c>
      <c r="I184">
        <v>0</v>
      </c>
      <c r="J184">
        <v>1</v>
      </c>
      <c r="K184">
        <v>0</v>
      </c>
      <c r="L184">
        <v>0</v>
      </c>
      <c r="M184">
        <v>0</v>
      </c>
      <c r="N184">
        <v>0</v>
      </c>
      <c r="O184">
        <v>1</v>
      </c>
      <c r="P184">
        <v>1</v>
      </c>
      <c r="Q184">
        <v>0</v>
      </c>
      <c r="R184">
        <v>1</v>
      </c>
      <c r="S184" t="s">
        <v>33</v>
      </c>
      <c r="T184" s="33">
        <f t="shared" si="6"/>
        <v>0</v>
      </c>
      <c r="Z184" s="22">
        <f t="shared" si="7"/>
        <v>1</v>
      </c>
      <c r="AA184" s="23">
        <f t="shared" si="8"/>
        <v>1</v>
      </c>
    </row>
    <row r="185" spans="1:27" x14ac:dyDescent="0.25">
      <c r="A185" t="s">
        <v>807</v>
      </c>
      <c r="B185" t="s">
        <v>854</v>
      </c>
      <c r="C185" t="s">
        <v>844</v>
      </c>
      <c r="D185" t="s">
        <v>855</v>
      </c>
      <c r="E185" t="s">
        <v>31</v>
      </c>
      <c r="F185" t="s">
        <v>32</v>
      </c>
      <c r="G185" t="s">
        <v>32</v>
      </c>
      <c r="H185">
        <v>1</v>
      </c>
      <c r="I185">
        <v>0</v>
      </c>
      <c r="J185">
        <v>1</v>
      </c>
      <c r="K185">
        <v>0</v>
      </c>
      <c r="L185">
        <v>0</v>
      </c>
      <c r="M185">
        <v>0</v>
      </c>
      <c r="N185">
        <v>0</v>
      </c>
      <c r="O185">
        <v>1</v>
      </c>
      <c r="P185">
        <v>1</v>
      </c>
      <c r="Q185">
        <v>0</v>
      </c>
      <c r="R185">
        <v>1</v>
      </c>
      <c r="S185" t="s">
        <v>33</v>
      </c>
      <c r="T185" s="33">
        <f t="shared" si="6"/>
        <v>0</v>
      </c>
      <c r="Z185" s="22">
        <f t="shared" si="7"/>
        <v>1</v>
      </c>
      <c r="AA185" s="23">
        <f t="shared" si="8"/>
        <v>1</v>
      </c>
    </row>
    <row r="186" spans="1:27" x14ac:dyDescent="0.25">
      <c r="A186" t="s">
        <v>807</v>
      </c>
      <c r="B186" t="s">
        <v>859</v>
      </c>
      <c r="C186" t="s">
        <v>860</v>
      </c>
      <c r="D186" t="s">
        <v>497</v>
      </c>
      <c r="E186" t="s">
        <v>31</v>
      </c>
      <c r="F186" t="s">
        <v>32</v>
      </c>
      <c r="G186" t="s">
        <v>32</v>
      </c>
      <c r="H186">
        <v>1</v>
      </c>
      <c r="I186">
        <v>0</v>
      </c>
      <c r="J186">
        <v>1</v>
      </c>
      <c r="K186">
        <v>0</v>
      </c>
      <c r="L186">
        <v>0</v>
      </c>
      <c r="M186">
        <v>0</v>
      </c>
      <c r="N186">
        <v>0</v>
      </c>
      <c r="O186">
        <v>1</v>
      </c>
      <c r="P186">
        <v>1</v>
      </c>
      <c r="Q186">
        <v>0</v>
      </c>
      <c r="R186">
        <v>1</v>
      </c>
      <c r="S186" t="s">
        <v>33</v>
      </c>
      <c r="T186" s="33">
        <f t="shared" si="6"/>
        <v>0</v>
      </c>
      <c r="Z186" s="22">
        <f t="shared" si="7"/>
        <v>1</v>
      </c>
      <c r="AA186" s="23">
        <f t="shared" si="8"/>
        <v>1</v>
      </c>
    </row>
    <row r="187" spans="1:27" x14ac:dyDescent="0.25">
      <c r="A187" t="s">
        <v>861</v>
      </c>
      <c r="B187" t="s">
        <v>866</v>
      </c>
      <c r="C187" t="s">
        <v>867</v>
      </c>
      <c r="D187" t="s">
        <v>868</v>
      </c>
      <c r="E187" t="s">
        <v>85</v>
      </c>
      <c r="F187" t="s">
        <v>38</v>
      </c>
      <c r="G187" t="s">
        <v>32</v>
      </c>
      <c r="H187">
        <v>1</v>
      </c>
      <c r="I187">
        <v>0</v>
      </c>
      <c r="J187">
        <v>1</v>
      </c>
      <c r="K187">
        <v>0</v>
      </c>
      <c r="L187">
        <v>0</v>
      </c>
      <c r="M187">
        <v>0</v>
      </c>
      <c r="N187">
        <v>0</v>
      </c>
      <c r="O187">
        <v>1</v>
      </c>
      <c r="P187">
        <v>1</v>
      </c>
      <c r="Q187">
        <v>0</v>
      </c>
      <c r="R187">
        <v>1</v>
      </c>
      <c r="S187" t="s">
        <v>33</v>
      </c>
      <c r="T187" s="33">
        <f t="shared" si="6"/>
        <v>0</v>
      </c>
      <c r="Z187" s="22">
        <f t="shared" si="7"/>
        <v>1</v>
      </c>
      <c r="AA187" s="23">
        <f t="shared" si="8"/>
        <v>1</v>
      </c>
    </row>
    <row r="188" spans="1:27" x14ac:dyDescent="0.25">
      <c r="A188" t="s">
        <v>861</v>
      </c>
      <c r="B188" t="s">
        <v>869</v>
      </c>
      <c r="C188" t="s">
        <v>870</v>
      </c>
      <c r="D188" t="s">
        <v>871</v>
      </c>
      <c r="E188" t="s">
        <v>31</v>
      </c>
      <c r="F188" t="s">
        <v>32</v>
      </c>
      <c r="G188" t="s">
        <v>32</v>
      </c>
      <c r="H188">
        <v>2</v>
      </c>
      <c r="I188">
        <v>0</v>
      </c>
      <c r="J188">
        <v>2</v>
      </c>
      <c r="K188">
        <v>0</v>
      </c>
      <c r="L188">
        <v>0</v>
      </c>
      <c r="M188">
        <v>0</v>
      </c>
      <c r="N188">
        <v>0</v>
      </c>
      <c r="O188">
        <v>2</v>
      </c>
      <c r="P188">
        <v>2</v>
      </c>
      <c r="Q188">
        <v>0</v>
      </c>
      <c r="R188">
        <v>2</v>
      </c>
      <c r="S188" t="s">
        <v>33</v>
      </c>
      <c r="T188" s="33">
        <f t="shared" si="6"/>
        <v>0</v>
      </c>
      <c r="Z188" s="22">
        <f t="shared" si="7"/>
        <v>2</v>
      </c>
      <c r="AA188" s="23">
        <f t="shared" si="8"/>
        <v>2</v>
      </c>
    </row>
    <row r="189" spans="1:27" x14ac:dyDescent="0.25">
      <c r="A189" t="s">
        <v>872</v>
      </c>
      <c r="B189" t="s">
        <v>873</v>
      </c>
      <c r="C189" t="s">
        <v>874</v>
      </c>
      <c r="D189" t="s">
        <v>875</v>
      </c>
      <c r="E189" t="s">
        <v>46</v>
      </c>
      <c r="F189" t="s">
        <v>38</v>
      </c>
      <c r="G189" t="s">
        <v>32</v>
      </c>
      <c r="H189">
        <v>2</v>
      </c>
      <c r="I189">
        <v>1</v>
      </c>
      <c r="J189">
        <v>1</v>
      </c>
      <c r="K189">
        <v>0</v>
      </c>
      <c r="L189">
        <v>0</v>
      </c>
      <c r="M189">
        <v>0</v>
      </c>
      <c r="N189">
        <v>0</v>
      </c>
      <c r="O189">
        <v>2</v>
      </c>
      <c r="P189">
        <v>1</v>
      </c>
      <c r="Q189">
        <v>1</v>
      </c>
      <c r="R189">
        <v>1</v>
      </c>
      <c r="S189" t="s">
        <v>39</v>
      </c>
      <c r="T189" s="33">
        <f t="shared" si="6"/>
        <v>0</v>
      </c>
      <c r="Z189" s="22">
        <f t="shared" si="7"/>
        <v>1</v>
      </c>
      <c r="AA189" s="23">
        <f t="shared" si="8"/>
        <v>1</v>
      </c>
    </row>
    <row r="190" spans="1:27" x14ac:dyDescent="0.25">
      <c r="A190" t="s">
        <v>872</v>
      </c>
      <c r="B190" t="s">
        <v>883</v>
      </c>
      <c r="C190" t="s">
        <v>884</v>
      </c>
      <c r="D190" t="s">
        <v>885</v>
      </c>
      <c r="E190" t="s">
        <v>31</v>
      </c>
      <c r="F190" t="s">
        <v>32</v>
      </c>
      <c r="G190" t="s">
        <v>38</v>
      </c>
      <c r="H190">
        <v>1</v>
      </c>
      <c r="I190">
        <v>0</v>
      </c>
      <c r="J190">
        <v>1</v>
      </c>
      <c r="K190">
        <v>0</v>
      </c>
      <c r="L190">
        <v>0</v>
      </c>
      <c r="M190">
        <v>0</v>
      </c>
      <c r="N190">
        <v>0</v>
      </c>
      <c r="O190">
        <v>1</v>
      </c>
      <c r="P190">
        <v>1</v>
      </c>
      <c r="Q190">
        <v>1</v>
      </c>
      <c r="R190">
        <v>0</v>
      </c>
      <c r="S190" t="s">
        <v>39</v>
      </c>
      <c r="T190" s="33">
        <f t="shared" si="6"/>
        <v>0</v>
      </c>
      <c r="Z190" s="22">
        <f t="shared" si="7"/>
        <v>1</v>
      </c>
      <c r="AA190" s="23">
        <f t="shared" si="8"/>
        <v>1</v>
      </c>
    </row>
    <row r="191" spans="1:27" x14ac:dyDescent="0.25">
      <c r="A191" t="s">
        <v>872</v>
      </c>
      <c r="B191" t="s">
        <v>886</v>
      </c>
      <c r="C191" t="s">
        <v>887</v>
      </c>
      <c r="D191" t="s">
        <v>888</v>
      </c>
      <c r="E191" t="s">
        <v>31</v>
      </c>
      <c r="F191" t="s">
        <v>32</v>
      </c>
      <c r="G191" t="s">
        <v>38</v>
      </c>
      <c r="H191">
        <v>1</v>
      </c>
      <c r="I191">
        <v>0</v>
      </c>
      <c r="J191">
        <v>1</v>
      </c>
      <c r="K191">
        <v>0</v>
      </c>
      <c r="L191">
        <v>0</v>
      </c>
      <c r="M191">
        <v>0</v>
      </c>
      <c r="N191">
        <v>0</v>
      </c>
      <c r="O191">
        <v>0</v>
      </c>
      <c r="P191">
        <v>0</v>
      </c>
      <c r="Q191">
        <v>0</v>
      </c>
      <c r="R191">
        <v>0</v>
      </c>
      <c r="S191" t="s">
        <v>33</v>
      </c>
      <c r="T191" s="33">
        <f t="shared" si="6"/>
        <v>0</v>
      </c>
      <c r="Z191" s="22">
        <f t="shared" si="7"/>
        <v>0</v>
      </c>
      <c r="AA191" s="23">
        <f t="shared" si="8"/>
        <v>0</v>
      </c>
    </row>
    <row r="192" spans="1:27" x14ac:dyDescent="0.25">
      <c r="A192" t="s">
        <v>872</v>
      </c>
      <c r="B192" t="s">
        <v>889</v>
      </c>
      <c r="C192" t="s">
        <v>890</v>
      </c>
      <c r="D192" t="s">
        <v>891</v>
      </c>
      <c r="E192" t="s">
        <v>31</v>
      </c>
      <c r="F192" t="s">
        <v>32</v>
      </c>
      <c r="G192" t="s">
        <v>38</v>
      </c>
      <c r="H192">
        <v>3</v>
      </c>
      <c r="I192">
        <v>0</v>
      </c>
      <c r="J192">
        <v>3</v>
      </c>
      <c r="K192">
        <v>0</v>
      </c>
      <c r="L192">
        <v>0</v>
      </c>
      <c r="M192">
        <v>0</v>
      </c>
      <c r="N192">
        <v>0</v>
      </c>
      <c r="O192">
        <v>3</v>
      </c>
      <c r="P192">
        <v>3</v>
      </c>
      <c r="Q192">
        <v>0</v>
      </c>
      <c r="R192">
        <v>3</v>
      </c>
      <c r="S192" t="s">
        <v>33</v>
      </c>
      <c r="T192" s="33">
        <f t="shared" si="6"/>
        <v>0</v>
      </c>
      <c r="Z192" s="22">
        <f t="shared" si="7"/>
        <v>3</v>
      </c>
      <c r="AA192" s="23">
        <f t="shared" si="8"/>
        <v>3</v>
      </c>
    </row>
    <row r="193" spans="1:27" x14ac:dyDescent="0.25">
      <c r="A193" t="s">
        <v>872</v>
      </c>
      <c r="B193" t="s">
        <v>892</v>
      </c>
      <c r="C193" t="s">
        <v>893</v>
      </c>
      <c r="D193" t="s">
        <v>894</v>
      </c>
      <c r="E193" t="s">
        <v>31</v>
      </c>
      <c r="F193" t="s">
        <v>32</v>
      </c>
      <c r="G193" t="s">
        <v>38</v>
      </c>
      <c r="H193">
        <v>4</v>
      </c>
      <c r="I193">
        <v>1</v>
      </c>
      <c r="J193">
        <v>3</v>
      </c>
      <c r="K193">
        <v>0</v>
      </c>
      <c r="L193">
        <v>0</v>
      </c>
      <c r="M193">
        <v>0</v>
      </c>
      <c r="N193">
        <v>0</v>
      </c>
      <c r="O193">
        <v>4</v>
      </c>
      <c r="P193">
        <v>3</v>
      </c>
      <c r="Q193">
        <v>0</v>
      </c>
      <c r="R193">
        <v>4</v>
      </c>
      <c r="S193" t="s">
        <v>33</v>
      </c>
      <c r="T193" s="33">
        <f t="shared" si="6"/>
        <v>0</v>
      </c>
      <c r="Z193" s="22">
        <f t="shared" si="7"/>
        <v>3</v>
      </c>
      <c r="AA193" s="23">
        <f t="shared" si="8"/>
        <v>3</v>
      </c>
    </row>
    <row r="194" spans="1:27" x14ac:dyDescent="0.25">
      <c r="A194" t="s">
        <v>872</v>
      </c>
      <c r="B194" t="s">
        <v>895</v>
      </c>
      <c r="C194" t="s">
        <v>896</v>
      </c>
      <c r="D194" t="s">
        <v>897</v>
      </c>
      <c r="E194" t="s">
        <v>31</v>
      </c>
      <c r="F194" t="s">
        <v>32</v>
      </c>
      <c r="G194" t="s">
        <v>32</v>
      </c>
      <c r="H194">
        <v>1</v>
      </c>
      <c r="I194">
        <v>0</v>
      </c>
      <c r="J194">
        <v>1</v>
      </c>
      <c r="K194">
        <v>1</v>
      </c>
      <c r="L194">
        <v>1</v>
      </c>
      <c r="M194">
        <v>1</v>
      </c>
      <c r="N194">
        <v>1</v>
      </c>
      <c r="O194">
        <v>0</v>
      </c>
      <c r="P194">
        <v>0</v>
      </c>
      <c r="Q194">
        <v>0</v>
      </c>
      <c r="R194">
        <v>0</v>
      </c>
      <c r="S194" t="s">
        <v>39</v>
      </c>
      <c r="T194" s="33">
        <f t="shared" si="6"/>
        <v>1</v>
      </c>
      <c r="Z194" s="22">
        <f t="shared" si="7"/>
        <v>0</v>
      </c>
      <c r="AA194" s="23">
        <f t="shared" si="8"/>
        <v>0</v>
      </c>
    </row>
    <row r="195" spans="1:27" x14ac:dyDescent="0.25">
      <c r="A195" t="s">
        <v>872</v>
      </c>
      <c r="B195" t="s">
        <v>898</v>
      </c>
      <c r="C195" t="s">
        <v>899</v>
      </c>
      <c r="D195" t="s">
        <v>900</v>
      </c>
      <c r="E195" t="s">
        <v>85</v>
      </c>
      <c r="F195" t="s">
        <v>38</v>
      </c>
      <c r="G195" t="s">
        <v>32</v>
      </c>
      <c r="H195">
        <v>1</v>
      </c>
      <c r="I195">
        <v>0</v>
      </c>
      <c r="J195">
        <v>1</v>
      </c>
      <c r="K195">
        <v>1</v>
      </c>
      <c r="L195">
        <v>1</v>
      </c>
      <c r="M195">
        <v>1</v>
      </c>
      <c r="N195">
        <v>1</v>
      </c>
      <c r="O195">
        <v>0</v>
      </c>
      <c r="P195">
        <v>0</v>
      </c>
      <c r="Q195">
        <v>0</v>
      </c>
      <c r="R195">
        <v>0</v>
      </c>
      <c r="S195" t="s">
        <v>103</v>
      </c>
      <c r="T195" s="33">
        <f t="shared" ref="T195:T258" si="9">N195</f>
        <v>1</v>
      </c>
      <c r="Z195" s="22">
        <f t="shared" ref="Z195:Z258" si="10">P195</f>
        <v>0</v>
      </c>
      <c r="AA195" s="23">
        <f t="shared" ref="AA195:AA258" si="11">Z195</f>
        <v>0</v>
      </c>
    </row>
    <row r="196" spans="1:27" x14ac:dyDescent="0.25">
      <c r="A196" t="s">
        <v>872</v>
      </c>
      <c r="B196" t="s">
        <v>901</v>
      </c>
      <c r="C196" t="s">
        <v>902</v>
      </c>
      <c r="D196" t="s">
        <v>903</v>
      </c>
      <c r="E196" t="s">
        <v>31</v>
      </c>
      <c r="F196" t="s">
        <v>32</v>
      </c>
      <c r="G196" t="s">
        <v>32</v>
      </c>
      <c r="H196">
        <v>2</v>
      </c>
      <c r="I196">
        <v>0</v>
      </c>
      <c r="J196">
        <v>2</v>
      </c>
      <c r="K196">
        <v>2</v>
      </c>
      <c r="L196">
        <v>2</v>
      </c>
      <c r="M196">
        <v>2</v>
      </c>
      <c r="N196">
        <v>2</v>
      </c>
      <c r="O196">
        <v>0</v>
      </c>
      <c r="P196">
        <v>0</v>
      </c>
      <c r="Q196">
        <v>0</v>
      </c>
      <c r="R196">
        <v>0</v>
      </c>
      <c r="S196" t="s">
        <v>103</v>
      </c>
      <c r="T196" s="33">
        <f t="shared" si="9"/>
        <v>2</v>
      </c>
      <c r="Z196" s="22">
        <f t="shared" si="10"/>
        <v>0</v>
      </c>
      <c r="AA196" s="23">
        <f t="shared" si="11"/>
        <v>0</v>
      </c>
    </row>
    <row r="197" spans="1:27" x14ac:dyDescent="0.25">
      <c r="A197" t="s">
        <v>872</v>
      </c>
      <c r="B197" t="s">
        <v>904</v>
      </c>
      <c r="C197" t="s">
        <v>905</v>
      </c>
      <c r="D197" t="s">
        <v>906</v>
      </c>
      <c r="E197" t="s">
        <v>31</v>
      </c>
      <c r="F197" t="s">
        <v>38</v>
      </c>
      <c r="G197" t="s">
        <v>32</v>
      </c>
      <c r="H197">
        <v>4</v>
      </c>
      <c r="I197">
        <v>0</v>
      </c>
      <c r="J197">
        <v>4</v>
      </c>
      <c r="K197">
        <v>0</v>
      </c>
      <c r="L197">
        <v>0</v>
      </c>
      <c r="M197">
        <v>0</v>
      </c>
      <c r="N197">
        <v>0</v>
      </c>
      <c r="O197">
        <v>4</v>
      </c>
      <c r="P197">
        <v>4</v>
      </c>
      <c r="Q197">
        <v>0</v>
      </c>
      <c r="R197">
        <v>4</v>
      </c>
      <c r="S197" t="s">
        <v>33</v>
      </c>
      <c r="T197" s="33">
        <f t="shared" si="9"/>
        <v>0</v>
      </c>
      <c r="Z197" s="22">
        <f t="shared" si="10"/>
        <v>4</v>
      </c>
      <c r="AA197" s="23">
        <f t="shared" si="11"/>
        <v>4</v>
      </c>
    </row>
    <row r="198" spans="1:27" x14ac:dyDescent="0.25">
      <c r="A198" t="s">
        <v>872</v>
      </c>
      <c r="B198" t="s">
        <v>910</v>
      </c>
      <c r="C198" t="s">
        <v>911</v>
      </c>
      <c r="D198" t="s">
        <v>912</v>
      </c>
      <c r="E198" t="s">
        <v>31</v>
      </c>
      <c r="F198" t="s">
        <v>32</v>
      </c>
      <c r="G198" t="s">
        <v>32</v>
      </c>
      <c r="H198">
        <v>1</v>
      </c>
      <c r="I198">
        <v>0</v>
      </c>
      <c r="J198">
        <v>1</v>
      </c>
      <c r="K198">
        <v>0</v>
      </c>
      <c r="L198">
        <v>0</v>
      </c>
      <c r="M198">
        <v>0</v>
      </c>
      <c r="N198">
        <v>0</v>
      </c>
      <c r="O198">
        <v>1</v>
      </c>
      <c r="P198">
        <v>1</v>
      </c>
      <c r="Q198">
        <v>0</v>
      </c>
      <c r="R198">
        <v>1</v>
      </c>
      <c r="S198" t="s">
        <v>33</v>
      </c>
      <c r="T198" s="33">
        <f t="shared" si="9"/>
        <v>0</v>
      </c>
      <c r="Z198" s="22">
        <f t="shared" si="10"/>
        <v>1</v>
      </c>
      <c r="AA198" s="23">
        <f t="shared" si="11"/>
        <v>1</v>
      </c>
    </row>
    <row r="199" spans="1:27" x14ac:dyDescent="0.25">
      <c r="A199" t="s">
        <v>872</v>
      </c>
      <c r="B199" t="s">
        <v>913</v>
      </c>
      <c r="C199" t="s">
        <v>911</v>
      </c>
      <c r="D199" t="s">
        <v>914</v>
      </c>
      <c r="E199" t="s">
        <v>31</v>
      </c>
      <c r="F199" t="s">
        <v>32</v>
      </c>
      <c r="G199" t="s">
        <v>32</v>
      </c>
      <c r="H199">
        <v>1</v>
      </c>
      <c r="I199">
        <v>0</v>
      </c>
      <c r="J199">
        <v>1</v>
      </c>
      <c r="K199">
        <v>0</v>
      </c>
      <c r="L199">
        <v>0</v>
      </c>
      <c r="M199">
        <v>0</v>
      </c>
      <c r="N199">
        <v>0</v>
      </c>
      <c r="O199">
        <v>1</v>
      </c>
      <c r="P199">
        <v>1</v>
      </c>
      <c r="Q199">
        <v>0</v>
      </c>
      <c r="R199">
        <v>1</v>
      </c>
      <c r="S199" t="s">
        <v>33</v>
      </c>
      <c r="T199" s="33">
        <f t="shared" si="9"/>
        <v>0</v>
      </c>
      <c r="Z199" s="22">
        <f t="shared" si="10"/>
        <v>1</v>
      </c>
      <c r="AA199" s="23">
        <f t="shared" si="11"/>
        <v>1</v>
      </c>
    </row>
    <row r="200" spans="1:27" x14ac:dyDescent="0.25">
      <c r="A200" t="s">
        <v>872</v>
      </c>
      <c r="B200" t="s">
        <v>915</v>
      </c>
      <c r="C200" t="s">
        <v>916</v>
      </c>
      <c r="D200" t="s">
        <v>917</v>
      </c>
      <c r="E200" t="s">
        <v>31</v>
      </c>
      <c r="F200" t="s">
        <v>32</v>
      </c>
      <c r="G200" t="s">
        <v>32</v>
      </c>
      <c r="H200">
        <v>2</v>
      </c>
      <c r="I200">
        <v>0</v>
      </c>
      <c r="J200">
        <v>2</v>
      </c>
      <c r="K200">
        <v>0</v>
      </c>
      <c r="L200">
        <v>0</v>
      </c>
      <c r="M200">
        <v>0</v>
      </c>
      <c r="N200">
        <v>0</v>
      </c>
      <c r="O200">
        <v>2</v>
      </c>
      <c r="P200">
        <v>2</v>
      </c>
      <c r="Q200">
        <v>0</v>
      </c>
      <c r="R200">
        <v>2</v>
      </c>
      <c r="S200" t="s">
        <v>33</v>
      </c>
      <c r="T200" s="33">
        <f t="shared" si="9"/>
        <v>0</v>
      </c>
      <c r="Z200" s="22">
        <f t="shared" si="10"/>
        <v>2</v>
      </c>
      <c r="AA200" s="23">
        <f t="shared" si="11"/>
        <v>2</v>
      </c>
    </row>
    <row r="201" spans="1:27" x14ac:dyDescent="0.25">
      <c r="A201" t="s">
        <v>872</v>
      </c>
      <c r="B201" t="s">
        <v>920</v>
      </c>
      <c r="C201" t="s">
        <v>890</v>
      </c>
      <c r="D201" t="s">
        <v>921</v>
      </c>
      <c r="E201" t="s">
        <v>31</v>
      </c>
      <c r="F201" t="s">
        <v>32</v>
      </c>
      <c r="G201" t="s">
        <v>32</v>
      </c>
      <c r="H201">
        <v>1</v>
      </c>
      <c r="I201">
        <v>0</v>
      </c>
      <c r="J201">
        <v>1</v>
      </c>
      <c r="K201">
        <v>0</v>
      </c>
      <c r="L201">
        <v>0</v>
      </c>
      <c r="M201">
        <v>0</v>
      </c>
      <c r="N201">
        <v>0</v>
      </c>
      <c r="O201">
        <v>1</v>
      </c>
      <c r="P201">
        <v>1</v>
      </c>
      <c r="Q201">
        <v>0</v>
      </c>
      <c r="R201">
        <v>1</v>
      </c>
      <c r="S201" t="s">
        <v>33</v>
      </c>
      <c r="T201" s="33">
        <f t="shared" si="9"/>
        <v>0</v>
      </c>
      <c r="Z201" s="22">
        <f t="shared" si="10"/>
        <v>1</v>
      </c>
      <c r="AA201" s="23">
        <f t="shared" si="11"/>
        <v>1</v>
      </c>
    </row>
    <row r="202" spans="1:27" x14ac:dyDescent="0.25">
      <c r="A202" t="s">
        <v>922</v>
      </c>
      <c r="B202" t="s">
        <v>923</v>
      </c>
      <c r="C202" t="s">
        <v>924</v>
      </c>
      <c r="D202" t="s">
        <v>925</v>
      </c>
      <c r="E202" t="s">
        <v>31</v>
      </c>
      <c r="F202" t="s">
        <v>32</v>
      </c>
      <c r="G202" t="s">
        <v>32</v>
      </c>
      <c r="H202">
        <v>1</v>
      </c>
      <c r="I202">
        <v>0</v>
      </c>
      <c r="J202">
        <v>1</v>
      </c>
      <c r="K202">
        <v>0</v>
      </c>
      <c r="L202">
        <v>0</v>
      </c>
      <c r="M202">
        <v>0</v>
      </c>
      <c r="N202">
        <v>0</v>
      </c>
      <c r="O202">
        <v>0</v>
      </c>
      <c r="P202">
        <v>0</v>
      </c>
      <c r="Q202">
        <v>0</v>
      </c>
      <c r="R202">
        <v>0</v>
      </c>
      <c r="S202" t="s">
        <v>33</v>
      </c>
      <c r="T202" s="33">
        <f t="shared" si="9"/>
        <v>0</v>
      </c>
      <c r="Z202" s="22">
        <f t="shared" si="10"/>
        <v>0</v>
      </c>
      <c r="AA202" s="23">
        <f t="shared" si="11"/>
        <v>0</v>
      </c>
    </row>
    <row r="203" spans="1:27" x14ac:dyDescent="0.25">
      <c r="A203" t="s">
        <v>922</v>
      </c>
      <c r="B203" t="s">
        <v>926</v>
      </c>
      <c r="C203" t="s">
        <v>927</v>
      </c>
      <c r="D203" t="s">
        <v>928</v>
      </c>
      <c r="E203" t="s">
        <v>31</v>
      </c>
      <c r="F203" t="s">
        <v>32</v>
      </c>
      <c r="G203" t="s">
        <v>32</v>
      </c>
      <c r="H203">
        <v>1</v>
      </c>
      <c r="I203">
        <v>0</v>
      </c>
      <c r="J203">
        <v>1</v>
      </c>
      <c r="K203">
        <v>1</v>
      </c>
      <c r="L203">
        <v>1</v>
      </c>
      <c r="M203">
        <v>1</v>
      </c>
      <c r="N203">
        <v>1</v>
      </c>
      <c r="O203">
        <v>0</v>
      </c>
      <c r="P203">
        <v>0</v>
      </c>
      <c r="Q203">
        <v>0</v>
      </c>
      <c r="R203">
        <v>0</v>
      </c>
      <c r="S203" t="s">
        <v>103</v>
      </c>
      <c r="T203" s="33">
        <f t="shared" si="9"/>
        <v>1</v>
      </c>
      <c r="Z203" s="22">
        <f t="shared" si="10"/>
        <v>0</v>
      </c>
      <c r="AA203" s="23">
        <f t="shared" si="11"/>
        <v>0</v>
      </c>
    </row>
    <row r="204" spans="1:27" x14ac:dyDescent="0.25">
      <c r="A204" t="s">
        <v>932</v>
      </c>
      <c r="B204" t="s">
        <v>940</v>
      </c>
      <c r="C204" t="s">
        <v>941</v>
      </c>
      <c r="D204" t="s">
        <v>942</v>
      </c>
      <c r="E204" t="s">
        <v>85</v>
      </c>
      <c r="F204" t="s">
        <v>38</v>
      </c>
      <c r="G204" t="s">
        <v>32</v>
      </c>
      <c r="H204">
        <v>3</v>
      </c>
      <c r="I204">
        <v>0</v>
      </c>
      <c r="J204">
        <v>3</v>
      </c>
      <c r="K204">
        <v>0</v>
      </c>
      <c r="L204">
        <v>0</v>
      </c>
      <c r="M204">
        <v>0</v>
      </c>
      <c r="N204">
        <v>0</v>
      </c>
      <c r="O204">
        <v>3</v>
      </c>
      <c r="P204">
        <v>3</v>
      </c>
      <c r="Q204">
        <v>3</v>
      </c>
      <c r="R204">
        <v>0</v>
      </c>
      <c r="S204" t="s">
        <v>39</v>
      </c>
      <c r="T204" s="33">
        <f t="shared" si="9"/>
        <v>0</v>
      </c>
      <c r="Z204" s="22">
        <f t="shared" si="10"/>
        <v>3</v>
      </c>
      <c r="AA204" s="23">
        <f t="shared" si="11"/>
        <v>3</v>
      </c>
    </row>
    <row r="205" spans="1:27" x14ac:dyDescent="0.25">
      <c r="A205" t="s">
        <v>932</v>
      </c>
      <c r="B205" t="s">
        <v>943</v>
      </c>
      <c r="C205" t="s">
        <v>944</v>
      </c>
      <c r="D205" t="s">
        <v>945</v>
      </c>
      <c r="E205" t="s">
        <v>85</v>
      </c>
      <c r="F205" t="s">
        <v>38</v>
      </c>
      <c r="G205" t="s">
        <v>32</v>
      </c>
      <c r="H205">
        <v>1</v>
      </c>
      <c r="I205">
        <v>0</v>
      </c>
      <c r="J205">
        <v>1</v>
      </c>
      <c r="K205">
        <v>0</v>
      </c>
      <c r="L205">
        <v>0</v>
      </c>
      <c r="M205">
        <v>0</v>
      </c>
      <c r="N205">
        <v>0</v>
      </c>
      <c r="O205">
        <v>1</v>
      </c>
      <c r="P205">
        <v>1</v>
      </c>
      <c r="Q205">
        <v>1</v>
      </c>
      <c r="R205">
        <v>0</v>
      </c>
      <c r="S205" t="s">
        <v>39</v>
      </c>
      <c r="T205" s="33">
        <f t="shared" si="9"/>
        <v>0</v>
      </c>
      <c r="Z205" s="22">
        <f t="shared" si="10"/>
        <v>1</v>
      </c>
      <c r="AA205" s="23">
        <f t="shared" si="11"/>
        <v>1</v>
      </c>
    </row>
    <row r="206" spans="1:27" x14ac:dyDescent="0.25">
      <c r="A206" t="s">
        <v>932</v>
      </c>
      <c r="B206" t="s">
        <v>946</v>
      </c>
      <c r="C206" t="s">
        <v>947</v>
      </c>
      <c r="D206" t="s">
        <v>948</v>
      </c>
      <c r="E206" t="s">
        <v>31</v>
      </c>
      <c r="F206" t="s">
        <v>38</v>
      </c>
      <c r="G206" t="s">
        <v>32</v>
      </c>
      <c r="H206">
        <v>1</v>
      </c>
      <c r="I206">
        <v>0</v>
      </c>
      <c r="J206">
        <v>1</v>
      </c>
      <c r="K206">
        <v>0</v>
      </c>
      <c r="L206">
        <v>0</v>
      </c>
      <c r="M206">
        <v>0</v>
      </c>
      <c r="N206">
        <v>0</v>
      </c>
      <c r="O206">
        <v>1</v>
      </c>
      <c r="P206">
        <v>1</v>
      </c>
      <c r="Q206">
        <v>1</v>
      </c>
      <c r="R206">
        <v>0</v>
      </c>
      <c r="S206" t="s">
        <v>39</v>
      </c>
      <c r="T206" s="33">
        <f t="shared" si="9"/>
        <v>0</v>
      </c>
      <c r="Z206" s="22">
        <f t="shared" si="10"/>
        <v>1</v>
      </c>
      <c r="AA206" s="23">
        <f t="shared" si="11"/>
        <v>1</v>
      </c>
    </row>
    <row r="207" spans="1:27" x14ac:dyDescent="0.25">
      <c r="A207" t="s">
        <v>932</v>
      </c>
      <c r="B207" t="s">
        <v>949</v>
      </c>
      <c r="C207" t="s">
        <v>950</v>
      </c>
      <c r="D207" t="s">
        <v>951</v>
      </c>
      <c r="E207" t="s">
        <v>31</v>
      </c>
      <c r="F207" t="s">
        <v>32</v>
      </c>
      <c r="G207" t="s">
        <v>38</v>
      </c>
      <c r="H207">
        <v>2</v>
      </c>
      <c r="I207">
        <v>0</v>
      </c>
      <c r="J207">
        <v>2</v>
      </c>
      <c r="K207">
        <v>0</v>
      </c>
      <c r="L207">
        <v>0</v>
      </c>
      <c r="M207">
        <v>0</v>
      </c>
      <c r="N207">
        <v>0</v>
      </c>
      <c r="O207">
        <v>2</v>
      </c>
      <c r="P207">
        <v>2</v>
      </c>
      <c r="Q207">
        <v>0</v>
      </c>
      <c r="R207">
        <v>2</v>
      </c>
      <c r="S207" t="s">
        <v>33</v>
      </c>
      <c r="T207" s="33">
        <f t="shared" si="9"/>
        <v>0</v>
      </c>
      <c r="Z207" s="22">
        <f t="shared" si="10"/>
        <v>2</v>
      </c>
      <c r="AA207" s="23">
        <f t="shared" si="11"/>
        <v>2</v>
      </c>
    </row>
    <row r="208" spans="1:27" x14ac:dyDescent="0.25">
      <c r="A208" t="s">
        <v>932</v>
      </c>
      <c r="B208" t="s">
        <v>952</v>
      </c>
      <c r="C208" t="s">
        <v>953</v>
      </c>
      <c r="D208" t="s">
        <v>954</v>
      </c>
      <c r="E208" t="s">
        <v>31</v>
      </c>
      <c r="F208" t="s">
        <v>32</v>
      </c>
      <c r="G208" t="s">
        <v>38</v>
      </c>
      <c r="H208">
        <v>1</v>
      </c>
      <c r="I208">
        <v>0</v>
      </c>
      <c r="J208">
        <v>1</v>
      </c>
      <c r="K208">
        <v>0</v>
      </c>
      <c r="L208">
        <v>0</v>
      </c>
      <c r="M208">
        <v>0</v>
      </c>
      <c r="N208">
        <v>0</v>
      </c>
      <c r="O208">
        <v>1</v>
      </c>
      <c r="P208">
        <v>1</v>
      </c>
      <c r="Q208">
        <v>0</v>
      </c>
      <c r="R208">
        <v>1</v>
      </c>
      <c r="S208" t="s">
        <v>33</v>
      </c>
      <c r="T208" s="33">
        <f t="shared" si="9"/>
        <v>0</v>
      </c>
      <c r="Z208" s="22">
        <f t="shared" si="10"/>
        <v>1</v>
      </c>
      <c r="AA208" s="23">
        <f t="shared" si="11"/>
        <v>1</v>
      </c>
    </row>
    <row r="209" spans="1:27" x14ac:dyDescent="0.25">
      <c r="A209" t="s">
        <v>932</v>
      </c>
      <c r="B209" t="s">
        <v>961</v>
      </c>
      <c r="C209" t="s">
        <v>962</v>
      </c>
      <c r="D209" t="s">
        <v>963</v>
      </c>
      <c r="E209" t="s">
        <v>31</v>
      </c>
      <c r="F209" t="s">
        <v>32</v>
      </c>
      <c r="G209" t="s">
        <v>32</v>
      </c>
      <c r="H209">
        <v>2</v>
      </c>
      <c r="I209">
        <v>0</v>
      </c>
      <c r="J209">
        <v>2</v>
      </c>
      <c r="K209">
        <v>2</v>
      </c>
      <c r="L209">
        <v>2</v>
      </c>
      <c r="M209">
        <v>2</v>
      </c>
      <c r="N209">
        <v>2</v>
      </c>
      <c r="O209">
        <v>0</v>
      </c>
      <c r="P209">
        <v>0</v>
      </c>
      <c r="Q209">
        <v>0</v>
      </c>
      <c r="R209">
        <v>0</v>
      </c>
      <c r="S209" t="s">
        <v>103</v>
      </c>
      <c r="T209" s="33">
        <f t="shared" si="9"/>
        <v>2</v>
      </c>
      <c r="Z209" s="22">
        <f t="shared" si="10"/>
        <v>0</v>
      </c>
      <c r="AA209" s="23">
        <f t="shared" si="11"/>
        <v>0</v>
      </c>
    </row>
    <row r="210" spans="1:27" x14ac:dyDescent="0.25">
      <c r="A210" t="s">
        <v>932</v>
      </c>
      <c r="B210" t="s">
        <v>964</v>
      </c>
      <c r="C210" t="s">
        <v>965</v>
      </c>
      <c r="D210" t="s">
        <v>966</v>
      </c>
      <c r="E210" t="s">
        <v>31</v>
      </c>
      <c r="F210" t="s">
        <v>32</v>
      </c>
      <c r="G210" t="s">
        <v>32</v>
      </c>
      <c r="H210">
        <v>2</v>
      </c>
      <c r="I210">
        <v>0</v>
      </c>
      <c r="J210">
        <v>2</v>
      </c>
      <c r="K210">
        <v>0</v>
      </c>
      <c r="L210">
        <v>0</v>
      </c>
      <c r="M210">
        <v>0</v>
      </c>
      <c r="N210">
        <v>0</v>
      </c>
      <c r="O210">
        <v>2</v>
      </c>
      <c r="P210">
        <v>2</v>
      </c>
      <c r="Q210">
        <v>0</v>
      </c>
      <c r="R210">
        <v>2</v>
      </c>
      <c r="S210" t="s">
        <v>33</v>
      </c>
      <c r="T210" s="33">
        <f t="shared" si="9"/>
        <v>0</v>
      </c>
      <c r="Z210" s="22">
        <f t="shared" si="10"/>
        <v>2</v>
      </c>
      <c r="AA210" s="23">
        <f t="shared" si="11"/>
        <v>2</v>
      </c>
    </row>
    <row r="211" spans="1:27" x14ac:dyDescent="0.25">
      <c r="A211" t="s">
        <v>932</v>
      </c>
      <c r="B211" t="s">
        <v>967</v>
      </c>
      <c r="C211" t="s">
        <v>968</v>
      </c>
      <c r="D211" t="s">
        <v>969</v>
      </c>
      <c r="E211" t="s">
        <v>85</v>
      </c>
      <c r="F211" t="s">
        <v>38</v>
      </c>
      <c r="G211" t="s">
        <v>32</v>
      </c>
      <c r="H211">
        <v>1</v>
      </c>
      <c r="I211">
        <v>0</v>
      </c>
      <c r="J211">
        <v>1</v>
      </c>
      <c r="K211">
        <v>0</v>
      </c>
      <c r="L211">
        <v>0</v>
      </c>
      <c r="M211">
        <v>0</v>
      </c>
      <c r="N211">
        <v>0</v>
      </c>
      <c r="O211">
        <v>1</v>
      </c>
      <c r="P211">
        <v>1</v>
      </c>
      <c r="Q211">
        <v>0</v>
      </c>
      <c r="R211">
        <v>1</v>
      </c>
      <c r="S211" t="s">
        <v>33</v>
      </c>
      <c r="T211" s="33">
        <f t="shared" si="9"/>
        <v>0</v>
      </c>
      <c r="Z211" s="22">
        <f t="shared" si="10"/>
        <v>1</v>
      </c>
      <c r="AA211" s="23">
        <f t="shared" si="11"/>
        <v>1</v>
      </c>
    </row>
    <row r="212" spans="1:27" x14ac:dyDescent="0.25">
      <c r="A212" t="s">
        <v>932</v>
      </c>
      <c r="B212" t="s">
        <v>975</v>
      </c>
      <c r="C212" t="s">
        <v>976</v>
      </c>
      <c r="D212" t="s">
        <v>977</v>
      </c>
      <c r="E212" t="s">
        <v>46</v>
      </c>
      <c r="F212" t="s">
        <v>38</v>
      </c>
      <c r="G212" t="s">
        <v>32</v>
      </c>
      <c r="H212">
        <v>2</v>
      </c>
      <c r="I212">
        <v>1</v>
      </c>
      <c r="J212">
        <v>1</v>
      </c>
      <c r="K212">
        <v>0</v>
      </c>
      <c r="L212">
        <v>0</v>
      </c>
      <c r="M212">
        <v>0</v>
      </c>
      <c r="N212">
        <v>0</v>
      </c>
      <c r="O212">
        <v>2</v>
      </c>
      <c r="P212">
        <v>1</v>
      </c>
      <c r="Q212">
        <v>0</v>
      </c>
      <c r="R212">
        <v>2</v>
      </c>
      <c r="S212" t="s">
        <v>33</v>
      </c>
      <c r="T212" s="33">
        <f t="shared" si="9"/>
        <v>0</v>
      </c>
      <c r="Z212" s="22">
        <f t="shared" si="10"/>
        <v>1</v>
      </c>
      <c r="AA212" s="23">
        <f t="shared" si="11"/>
        <v>1</v>
      </c>
    </row>
    <row r="213" spans="1:27" x14ac:dyDescent="0.25">
      <c r="A213" t="s">
        <v>932</v>
      </c>
      <c r="B213" t="s">
        <v>978</v>
      </c>
      <c r="C213" t="s">
        <v>979</v>
      </c>
      <c r="D213" t="s">
        <v>980</v>
      </c>
      <c r="E213" t="s">
        <v>31</v>
      </c>
      <c r="F213" t="s">
        <v>32</v>
      </c>
      <c r="G213" t="s">
        <v>32</v>
      </c>
      <c r="H213">
        <v>2</v>
      </c>
      <c r="I213">
        <v>0</v>
      </c>
      <c r="J213">
        <v>2</v>
      </c>
      <c r="K213">
        <v>0</v>
      </c>
      <c r="L213">
        <v>0</v>
      </c>
      <c r="M213">
        <v>0</v>
      </c>
      <c r="N213">
        <v>0</v>
      </c>
      <c r="O213">
        <v>2</v>
      </c>
      <c r="P213">
        <v>2</v>
      </c>
      <c r="Q213">
        <v>0</v>
      </c>
      <c r="R213">
        <v>2</v>
      </c>
      <c r="S213" t="s">
        <v>33</v>
      </c>
      <c r="T213" s="33">
        <f t="shared" si="9"/>
        <v>0</v>
      </c>
      <c r="Z213" s="22">
        <f t="shared" si="10"/>
        <v>2</v>
      </c>
      <c r="AA213" s="23">
        <f t="shared" si="11"/>
        <v>2</v>
      </c>
    </row>
    <row r="214" spans="1:27" x14ac:dyDescent="0.25">
      <c r="A214" t="s">
        <v>932</v>
      </c>
      <c r="B214" t="s">
        <v>981</v>
      </c>
      <c r="C214" t="s">
        <v>982</v>
      </c>
      <c r="D214" t="s">
        <v>983</v>
      </c>
      <c r="E214" t="s">
        <v>31</v>
      </c>
      <c r="F214" t="s">
        <v>38</v>
      </c>
      <c r="G214" t="s">
        <v>32</v>
      </c>
      <c r="H214">
        <v>1</v>
      </c>
      <c r="I214">
        <v>0</v>
      </c>
      <c r="J214">
        <v>1</v>
      </c>
      <c r="K214">
        <v>0</v>
      </c>
      <c r="L214">
        <v>0</v>
      </c>
      <c r="M214">
        <v>0</v>
      </c>
      <c r="N214">
        <v>0</v>
      </c>
      <c r="O214">
        <v>1</v>
      </c>
      <c r="P214">
        <v>1</v>
      </c>
      <c r="Q214">
        <v>0</v>
      </c>
      <c r="R214">
        <v>1</v>
      </c>
      <c r="S214" t="s">
        <v>33</v>
      </c>
      <c r="T214" s="33">
        <f t="shared" si="9"/>
        <v>0</v>
      </c>
      <c r="Z214" s="22">
        <f t="shared" si="10"/>
        <v>1</v>
      </c>
      <c r="AA214" s="23">
        <f t="shared" si="11"/>
        <v>1</v>
      </c>
    </row>
    <row r="215" spans="1:27" x14ac:dyDescent="0.25">
      <c r="A215" t="s">
        <v>984</v>
      </c>
      <c r="B215" t="s">
        <v>985</v>
      </c>
      <c r="C215" t="s">
        <v>986</v>
      </c>
      <c r="D215" t="s">
        <v>987</v>
      </c>
      <c r="E215" t="s">
        <v>598</v>
      </c>
      <c r="F215" t="s">
        <v>38</v>
      </c>
      <c r="G215" t="s">
        <v>32</v>
      </c>
      <c r="H215">
        <v>2</v>
      </c>
      <c r="I215">
        <v>0</v>
      </c>
      <c r="J215">
        <v>2</v>
      </c>
      <c r="K215">
        <v>0</v>
      </c>
      <c r="L215">
        <v>0</v>
      </c>
      <c r="M215">
        <v>0</v>
      </c>
      <c r="N215">
        <v>0</v>
      </c>
      <c r="O215">
        <v>2</v>
      </c>
      <c r="P215">
        <v>2</v>
      </c>
      <c r="Q215">
        <v>2</v>
      </c>
      <c r="R215">
        <v>0</v>
      </c>
      <c r="S215" t="s">
        <v>39</v>
      </c>
      <c r="T215" s="33">
        <f t="shared" si="9"/>
        <v>0</v>
      </c>
      <c r="Z215" s="22">
        <f t="shared" si="10"/>
        <v>2</v>
      </c>
      <c r="AA215" s="23">
        <f t="shared" si="11"/>
        <v>2</v>
      </c>
    </row>
    <row r="216" spans="1:27" x14ac:dyDescent="0.25">
      <c r="A216" t="s">
        <v>984</v>
      </c>
      <c r="B216" t="s">
        <v>988</v>
      </c>
      <c r="C216" t="s">
        <v>989</v>
      </c>
      <c r="D216" t="s">
        <v>990</v>
      </c>
      <c r="E216" t="s">
        <v>598</v>
      </c>
      <c r="F216" t="s">
        <v>38</v>
      </c>
      <c r="G216" t="s">
        <v>32</v>
      </c>
      <c r="H216">
        <v>2</v>
      </c>
      <c r="I216">
        <v>0</v>
      </c>
      <c r="J216">
        <v>2</v>
      </c>
      <c r="K216">
        <v>0</v>
      </c>
      <c r="L216">
        <v>0</v>
      </c>
      <c r="M216">
        <v>0</v>
      </c>
      <c r="N216">
        <v>0</v>
      </c>
      <c r="O216">
        <v>2</v>
      </c>
      <c r="P216">
        <v>2</v>
      </c>
      <c r="Q216">
        <v>2</v>
      </c>
      <c r="R216">
        <v>0</v>
      </c>
      <c r="S216" t="s">
        <v>39</v>
      </c>
      <c r="T216" s="33">
        <f t="shared" si="9"/>
        <v>0</v>
      </c>
      <c r="Z216" s="22">
        <f t="shared" si="10"/>
        <v>2</v>
      </c>
      <c r="AA216" s="23">
        <f t="shared" si="11"/>
        <v>2</v>
      </c>
    </row>
    <row r="217" spans="1:27" x14ac:dyDescent="0.25">
      <c r="A217" t="s">
        <v>984</v>
      </c>
      <c r="B217" t="s">
        <v>991</v>
      </c>
      <c r="C217" t="s">
        <v>992</v>
      </c>
      <c r="D217" t="s">
        <v>993</v>
      </c>
      <c r="E217" t="s">
        <v>31</v>
      </c>
      <c r="F217" t="s">
        <v>32</v>
      </c>
      <c r="G217" t="s">
        <v>32</v>
      </c>
      <c r="H217">
        <v>4</v>
      </c>
      <c r="I217">
        <v>0</v>
      </c>
      <c r="J217">
        <v>4</v>
      </c>
      <c r="K217">
        <v>2</v>
      </c>
      <c r="L217">
        <v>2</v>
      </c>
      <c r="M217">
        <v>1</v>
      </c>
      <c r="N217">
        <v>1</v>
      </c>
      <c r="O217">
        <v>2</v>
      </c>
      <c r="P217">
        <v>2</v>
      </c>
      <c r="Q217">
        <v>0</v>
      </c>
      <c r="R217">
        <v>2</v>
      </c>
      <c r="S217" t="s">
        <v>39</v>
      </c>
      <c r="T217" s="33">
        <f t="shared" si="9"/>
        <v>1</v>
      </c>
      <c r="Z217" s="22">
        <f t="shared" si="10"/>
        <v>2</v>
      </c>
      <c r="AA217" s="23">
        <f t="shared" si="11"/>
        <v>2</v>
      </c>
    </row>
    <row r="218" spans="1:27" x14ac:dyDescent="0.25">
      <c r="A218" t="s">
        <v>984</v>
      </c>
      <c r="B218" t="s">
        <v>1002</v>
      </c>
      <c r="C218" t="s">
        <v>1003</v>
      </c>
      <c r="D218" t="s">
        <v>1004</v>
      </c>
      <c r="E218" t="s">
        <v>31</v>
      </c>
      <c r="F218" t="s">
        <v>32</v>
      </c>
      <c r="G218" t="s">
        <v>38</v>
      </c>
      <c r="H218">
        <v>1</v>
      </c>
      <c r="I218">
        <v>0</v>
      </c>
      <c r="J218">
        <v>1</v>
      </c>
      <c r="K218">
        <v>0</v>
      </c>
      <c r="L218">
        <v>0</v>
      </c>
      <c r="M218">
        <v>0</v>
      </c>
      <c r="N218">
        <v>0</v>
      </c>
      <c r="O218">
        <v>1</v>
      </c>
      <c r="P218">
        <v>1</v>
      </c>
      <c r="Q218">
        <v>1</v>
      </c>
      <c r="R218">
        <v>0</v>
      </c>
      <c r="S218" t="s">
        <v>39</v>
      </c>
      <c r="T218" s="33">
        <f t="shared" si="9"/>
        <v>0</v>
      </c>
      <c r="Z218" s="22">
        <f t="shared" si="10"/>
        <v>1</v>
      </c>
      <c r="AA218" s="23">
        <f t="shared" si="11"/>
        <v>1</v>
      </c>
    </row>
    <row r="219" spans="1:27" x14ac:dyDescent="0.25">
      <c r="A219" t="s">
        <v>984</v>
      </c>
      <c r="B219" t="s">
        <v>1005</v>
      </c>
      <c r="C219" t="s">
        <v>1006</v>
      </c>
      <c r="D219" t="s">
        <v>963</v>
      </c>
      <c r="E219" t="s">
        <v>31</v>
      </c>
      <c r="F219" t="s">
        <v>32</v>
      </c>
      <c r="G219" t="s">
        <v>32</v>
      </c>
      <c r="H219">
        <v>2</v>
      </c>
      <c r="I219">
        <v>0</v>
      </c>
      <c r="J219">
        <v>2</v>
      </c>
      <c r="K219">
        <v>1</v>
      </c>
      <c r="L219">
        <v>1</v>
      </c>
      <c r="M219">
        <v>1</v>
      </c>
      <c r="N219">
        <v>1</v>
      </c>
      <c r="O219">
        <v>1</v>
      </c>
      <c r="P219">
        <v>1</v>
      </c>
      <c r="Q219">
        <v>1</v>
      </c>
      <c r="R219">
        <v>0</v>
      </c>
      <c r="S219" t="s">
        <v>39</v>
      </c>
      <c r="T219" s="33">
        <f t="shared" si="9"/>
        <v>1</v>
      </c>
      <c r="Z219" s="22">
        <f t="shared" si="10"/>
        <v>1</v>
      </c>
      <c r="AA219" s="23">
        <f t="shared" si="11"/>
        <v>1</v>
      </c>
    </row>
    <row r="220" spans="1:27" x14ac:dyDescent="0.25">
      <c r="A220" t="s">
        <v>984</v>
      </c>
      <c r="B220" t="s">
        <v>1007</v>
      </c>
      <c r="C220" t="s">
        <v>1008</v>
      </c>
      <c r="D220" t="s">
        <v>1009</v>
      </c>
      <c r="E220" t="s">
        <v>31</v>
      </c>
      <c r="F220" t="s">
        <v>32</v>
      </c>
      <c r="G220" t="s">
        <v>32</v>
      </c>
      <c r="H220">
        <v>2</v>
      </c>
      <c r="I220">
        <v>0</v>
      </c>
      <c r="J220">
        <v>2</v>
      </c>
      <c r="K220">
        <v>0</v>
      </c>
      <c r="L220">
        <v>0</v>
      </c>
      <c r="M220">
        <v>0</v>
      </c>
      <c r="N220">
        <v>0</v>
      </c>
      <c r="O220">
        <v>2</v>
      </c>
      <c r="P220">
        <v>2</v>
      </c>
      <c r="Q220">
        <v>0</v>
      </c>
      <c r="R220">
        <v>2</v>
      </c>
      <c r="S220" t="s">
        <v>33</v>
      </c>
      <c r="T220" s="33">
        <f t="shared" si="9"/>
        <v>0</v>
      </c>
      <c r="Z220" s="22">
        <f t="shared" si="10"/>
        <v>2</v>
      </c>
      <c r="AA220" s="23">
        <f t="shared" si="11"/>
        <v>2</v>
      </c>
    </row>
    <row r="221" spans="1:27" x14ac:dyDescent="0.25">
      <c r="A221" t="s">
        <v>984</v>
      </c>
      <c r="B221" t="s">
        <v>1010</v>
      </c>
      <c r="C221" t="s">
        <v>1011</v>
      </c>
      <c r="D221" t="s">
        <v>1012</v>
      </c>
      <c r="E221" t="s">
        <v>31</v>
      </c>
      <c r="F221" t="s">
        <v>38</v>
      </c>
      <c r="G221" t="s">
        <v>32</v>
      </c>
      <c r="H221">
        <v>1</v>
      </c>
      <c r="I221">
        <v>0</v>
      </c>
      <c r="J221">
        <v>1</v>
      </c>
      <c r="K221">
        <v>0</v>
      </c>
      <c r="L221">
        <v>0</v>
      </c>
      <c r="M221">
        <v>0</v>
      </c>
      <c r="N221">
        <v>0</v>
      </c>
      <c r="O221">
        <v>1</v>
      </c>
      <c r="P221">
        <v>1</v>
      </c>
      <c r="Q221">
        <v>0</v>
      </c>
      <c r="R221">
        <v>1</v>
      </c>
      <c r="S221" t="s">
        <v>33</v>
      </c>
      <c r="T221" s="33">
        <f t="shared" si="9"/>
        <v>0</v>
      </c>
      <c r="Z221" s="22">
        <f t="shared" si="10"/>
        <v>1</v>
      </c>
      <c r="AA221" s="23">
        <f t="shared" si="11"/>
        <v>1</v>
      </c>
    </row>
    <row r="222" spans="1:27" x14ac:dyDescent="0.25">
      <c r="A222" t="s">
        <v>984</v>
      </c>
      <c r="B222" t="s">
        <v>1013</v>
      </c>
      <c r="C222" t="s">
        <v>1014</v>
      </c>
      <c r="D222" t="s">
        <v>465</v>
      </c>
      <c r="E222" t="s">
        <v>31</v>
      </c>
      <c r="F222" t="s">
        <v>32</v>
      </c>
      <c r="G222" t="s">
        <v>32</v>
      </c>
      <c r="H222">
        <v>1</v>
      </c>
      <c r="I222">
        <v>0</v>
      </c>
      <c r="J222">
        <v>1</v>
      </c>
      <c r="K222">
        <v>0</v>
      </c>
      <c r="L222">
        <v>0</v>
      </c>
      <c r="M222">
        <v>0</v>
      </c>
      <c r="N222">
        <v>0</v>
      </c>
      <c r="O222">
        <v>1</v>
      </c>
      <c r="P222">
        <v>1</v>
      </c>
      <c r="Q222">
        <v>0</v>
      </c>
      <c r="R222">
        <v>1</v>
      </c>
      <c r="S222" t="s">
        <v>33</v>
      </c>
      <c r="T222" s="33">
        <f t="shared" si="9"/>
        <v>0</v>
      </c>
      <c r="Z222" s="22">
        <f t="shared" si="10"/>
        <v>1</v>
      </c>
      <c r="AA222" s="23">
        <f t="shared" si="11"/>
        <v>1</v>
      </c>
    </row>
    <row r="223" spans="1:27" x14ac:dyDescent="0.25">
      <c r="A223" t="s">
        <v>984</v>
      </c>
      <c r="B223" t="s">
        <v>1015</v>
      </c>
      <c r="C223" t="s">
        <v>1016</v>
      </c>
      <c r="D223" t="s">
        <v>1017</v>
      </c>
      <c r="E223" t="s">
        <v>31</v>
      </c>
      <c r="F223" t="s">
        <v>32</v>
      </c>
      <c r="G223" t="s">
        <v>32</v>
      </c>
      <c r="H223">
        <v>2</v>
      </c>
      <c r="I223">
        <v>0</v>
      </c>
      <c r="J223">
        <v>2</v>
      </c>
      <c r="K223">
        <v>0</v>
      </c>
      <c r="L223">
        <v>0</v>
      </c>
      <c r="M223">
        <v>0</v>
      </c>
      <c r="N223">
        <v>0</v>
      </c>
      <c r="O223">
        <v>2</v>
      </c>
      <c r="P223">
        <v>2</v>
      </c>
      <c r="Q223">
        <v>0</v>
      </c>
      <c r="R223">
        <v>2</v>
      </c>
      <c r="S223" t="s">
        <v>33</v>
      </c>
      <c r="T223" s="33">
        <f t="shared" si="9"/>
        <v>0</v>
      </c>
      <c r="Z223" s="22">
        <f t="shared" si="10"/>
        <v>2</v>
      </c>
      <c r="AA223" s="23">
        <f t="shared" si="11"/>
        <v>2</v>
      </c>
    </row>
    <row r="224" spans="1:27" x14ac:dyDescent="0.25">
      <c r="A224" t="s">
        <v>984</v>
      </c>
      <c r="B224" t="s">
        <v>1021</v>
      </c>
      <c r="C224" t="s">
        <v>1022</v>
      </c>
      <c r="D224" t="s">
        <v>1023</v>
      </c>
      <c r="E224" t="s">
        <v>31</v>
      </c>
      <c r="F224" t="s">
        <v>38</v>
      </c>
      <c r="G224" t="s">
        <v>32</v>
      </c>
      <c r="H224">
        <v>1</v>
      </c>
      <c r="I224">
        <v>0</v>
      </c>
      <c r="J224">
        <v>1</v>
      </c>
      <c r="K224">
        <v>0</v>
      </c>
      <c r="L224">
        <v>0</v>
      </c>
      <c r="M224">
        <v>0</v>
      </c>
      <c r="N224">
        <v>0</v>
      </c>
      <c r="O224">
        <v>1</v>
      </c>
      <c r="P224">
        <v>1</v>
      </c>
      <c r="Q224">
        <v>0</v>
      </c>
      <c r="R224">
        <v>1</v>
      </c>
      <c r="S224" t="s">
        <v>33</v>
      </c>
      <c r="T224" s="33">
        <f t="shared" si="9"/>
        <v>0</v>
      </c>
      <c r="Z224" s="22">
        <f t="shared" si="10"/>
        <v>1</v>
      </c>
      <c r="AA224" s="23">
        <f t="shared" si="11"/>
        <v>1</v>
      </c>
    </row>
    <row r="225" spans="1:27" x14ac:dyDescent="0.25">
      <c r="A225" t="s">
        <v>1024</v>
      </c>
      <c r="B225" t="s">
        <v>1025</v>
      </c>
      <c r="C225" t="s">
        <v>1026</v>
      </c>
      <c r="D225" t="s">
        <v>1027</v>
      </c>
      <c r="E225" t="s">
        <v>31</v>
      </c>
      <c r="F225" t="s">
        <v>32</v>
      </c>
      <c r="G225" t="s">
        <v>38</v>
      </c>
      <c r="H225">
        <v>1</v>
      </c>
      <c r="I225">
        <v>0</v>
      </c>
      <c r="J225">
        <v>1</v>
      </c>
      <c r="K225">
        <v>0</v>
      </c>
      <c r="L225">
        <v>0</v>
      </c>
      <c r="M225">
        <v>0</v>
      </c>
      <c r="N225">
        <v>0</v>
      </c>
      <c r="O225">
        <v>1</v>
      </c>
      <c r="P225">
        <v>1</v>
      </c>
      <c r="Q225">
        <v>1</v>
      </c>
      <c r="R225">
        <v>0</v>
      </c>
      <c r="S225" t="s">
        <v>39</v>
      </c>
      <c r="T225" s="33">
        <f t="shared" si="9"/>
        <v>0</v>
      </c>
      <c r="Z225" s="22">
        <f t="shared" si="10"/>
        <v>1</v>
      </c>
      <c r="AA225" s="23">
        <f t="shared" si="11"/>
        <v>1</v>
      </c>
    </row>
    <row r="226" spans="1:27" x14ac:dyDescent="0.25">
      <c r="A226" t="s">
        <v>1024</v>
      </c>
      <c r="B226" t="s">
        <v>1033</v>
      </c>
      <c r="C226" t="s">
        <v>1034</v>
      </c>
      <c r="D226" t="s">
        <v>1035</v>
      </c>
      <c r="E226" t="s">
        <v>85</v>
      </c>
      <c r="F226" t="s">
        <v>38</v>
      </c>
      <c r="G226" t="s">
        <v>32</v>
      </c>
      <c r="H226">
        <v>1</v>
      </c>
      <c r="I226">
        <v>0</v>
      </c>
      <c r="J226">
        <v>1</v>
      </c>
      <c r="K226">
        <v>1</v>
      </c>
      <c r="L226">
        <v>1</v>
      </c>
      <c r="M226">
        <v>1</v>
      </c>
      <c r="N226">
        <v>1</v>
      </c>
      <c r="O226">
        <v>0</v>
      </c>
      <c r="P226">
        <v>0</v>
      </c>
      <c r="Q226">
        <v>0</v>
      </c>
      <c r="R226">
        <v>0</v>
      </c>
      <c r="S226" t="s">
        <v>103</v>
      </c>
      <c r="T226" s="33">
        <f t="shared" si="9"/>
        <v>1</v>
      </c>
      <c r="Z226" s="22">
        <f t="shared" si="10"/>
        <v>0</v>
      </c>
      <c r="AA226" s="23">
        <f t="shared" si="11"/>
        <v>0</v>
      </c>
    </row>
    <row r="227" spans="1:27" x14ac:dyDescent="0.25">
      <c r="A227" t="s">
        <v>1024</v>
      </c>
      <c r="B227" t="s">
        <v>1036</v>
      </c>
      <c r="C227" t="s">
        <v>1037</v>
      </c>
      <c r="D227" t="s">
        <v>1038</v>
      </c>
      <c r="E227" t="s">
        <v>31</v>
      </c>
      <c r="F227" t="s">
        <v>32</v>
      </c>
      <c r="G227" t="s">
        <v>38</v>
      </c>
      <c r="H227">
        <v>1</v>
      </c>
      <c r="I227">
        <v>0</v>
      </c>
      <c r="J227">
        <v>1</v>
      </c>
      <c r="K227">
        <v>0</v>
      </c>
      <c r="L227">
        <v>0</v>
      </c>
      <c r="M227">
        <v>0</v>
      </c>
      <c r="N227">
        <v>0</v>
      </c>
      <c r="O227">
        <v>1</v>
      </c>
      <c r="P227">
        <v>1</v>
      </c>
      <c r="Q227">
        <v>1</v>
      </c>
      <c r="R227">
        <v>0</v>
      </c>
      <c r="S227" t="s">
        <v>39</v>
      </c>
      <c r="T227" s="33">
        <f t="shared" si="9"/>
        <v>0</v>
      </c>
      <c r="Z227" s="22">
        <f t="shared" si="10"/>
        <v>1</v>
      </c>
      <c r="AA227" s="23">
        <f t="shared" si="11"/>
        <v>1</v>
      </c>
    </row>
    <row r="228" spans="1:27" x14ac:dyDescent="0.25">
      <c r="A228" t="s">
        <v>1039</v>
      </c>
      <c r="B228" t="s">
        <v>1040</v>
      </c>
      <c r="C228" t="s">
        <v>1041</v>
      </c>
      <c r="D228" t="s">
        <v>1042</v>
      </c>
      <c r="E228" t="s">
        <v>31</v>
      </c>
      <c r="F228" t="s">
        <v>38</v>
      </c>
      <c r="G228" t="s">
        <v>32</v>
      </c>
      <c r="H228">
        <v>1</v>
      </c>
      <c r="I228">
        <v>0</v>
      </c>
      <c r="J228">
        <v>1</v>
      </c>
      <c r="K228">
        <v>0</v>
      </c>
      <c r="L228">
        <v>0</v>
      </c>
      <c r="M228">
        <v>0</v>
      </c>
      <c r="N228">
        <v>0</v>
      </c>
      <c r="O228">
        <v>1</v>
      </c>
      <c r="P228">
        <v>1</v>
      </c>
      <c r="Q228">
        <v>1</v>
      </c>
      <c r="R228">
        <v>0</v>
      </c>
      <c r="S228" t="s">
        <v>39</v>
      </c>
      <c r="T228" s="33">
        <f t="shared" si="9"/>
        <v>0</v>
      </c>
      <c r="Z228" s="22">
        <f t="shared" si="10"/>
        <v>1</v>
      </c>
      <c r="AA228" s="23">
        <f t="shared" si="11"/>
        <v>1</v>
      </c>
    </row>
    <row r="229" spans="1:27" x14ac:dyDescent="0.25">
      <c r="A229" t="s">
        <v>1039</v>
      </c>
      <c r="B229" t="s">
        <v>1050</v>
      </c>
      <c r="C229" t="s">
        <v>1051</v>
      </c>
      <c r="D229" t="s">
        <v>1052</v>
      </c>
      <c r="E229" t="s">
        <v>31</v>
      </c>
      <c r="F229" t="s">
        <v>38</v>
      </c>
      <c r="G229" t="s">
        <v>32</v>
      </c>
      <c r="H229">
        <v>1</v>
      </c>
      <c r="I229">
        <v>0</v>
      </c>
      <c r="J229">
        <v>1</v>
      </c>
      <c r="K229">
        <v>0</v>
      </c>
      <c r="L229">
        <v>0</v>
      </c>
      <c r="M229">
        <v>0</v>
      </c>
      <c r="N229">
        <v>0</v>
      </c>
      <c r="O229">
        <v>1</v>
      </c>
      <c r="P229">
        <v>1</v>
      </c>
      <c r="Q229">
        <v>1</v>
      </c>
      <c r="R229">
        <v>0</v>
      </c>
      <c r="S229" t="s">
        <v>39</v>
      </c>
      <c r="T229" s="33">
        <f t="shared" si="9"/>
        <v>0</v>
      </c>
      <c r="Z229" s="22">
        <f t="shared" si="10"/>
        <v>1</v>
      </c>
      <c r="AA229" s="23">
        <f t="shared" si="11"/>
        <v>1</v>
      </c>
    </row>
    <row r="230" spans="1:27" x14ac:dyDescent="0.25">
      <c r="A230" t="s">
        <v>1039</v>
      </c>
      <c r="B230" t="s">
        <v>1053</v>
      </c>
      <c r="C230" t="s">
        <v>1054</v>
      </c>
      <c r="D230" t="s">
        <v>1055</v>
      </c>
      <c r="E230" t="s">
        <v>85</v>
      </c>
      <c r="F230" t="s">
        <v>38</v>
      </c>
      <c r="G230" t="s">
        <v>32</v>
      </c>
      <c r="H230">
        <v>1</v>
      </c>
      <c r="I230">
        <v>0</v>
      </c>
      <c r="J230">
        <v>1</v>
      </c>
      <c r="K230">
        <v>0</v>
      </c>
      <c r="L230">
        <v>0</v>
      </c>
      <c r="M230">
        <v>0</v>
      </c>
      <c r="N230">
        <v>0</v>
      </c>
      <c r="O230">
        <v>1</v>
      </c>
      <c r="P230">
        <v>1</v>
      </c>
      <c r="Q230">
        <v>0</v>
      </c>
      <c r="R230">
        <v>1</v>
      </c>
      <c r="S230" t="s">
        <v>33</v>
      </c>
      <c r="T230" s="33">
        <f t="shared" si="9"/>
        <v>0</v>
      </c>
      <c r="Z230" s="22">
        <f t="shared" si="10"/>
        <v>1</v>
      </c>
      <c r="AA230" s="23">
        <f t="shared" si="11"/>
        <v>1</v>
      </c>
    </row>
    <row r="231" spans="1:27" x14ac:dyDescent="0.25">
      <c r="A231" t="s">
        <v>1039</v>
      </c>
      <c r="B231" t="s">
        <v>1056</v>
      </c>
      <c r="C231" t="s">
        <v>1057</v>
      </c>
      <c r="D231" t="s">
        <v>1058</v>
      </c>
      <c r="E231" t="s">
        <v>85</v>
      </c>
      <c r="F231" t="s">
        <v>38</v>
      </c>
      <c r="G231" t="s">
        <v>32</v>
      </c>
      <c r="H231">
        <v>1</v>
      </c>
      <c r="I231">
        <v>0</v>
      </c>
      <c r="J231">
        <v>1</v>
      </c>
      <c r="K231">
        <v>0</v>
      </c>
      <c r="L231">
        <v>0</v>
      </c>
      <c r="M231">
        <v>0</v>
      </c>
      <c r="N231">
        <v>0</v>
      </c>
      <c r="O231">
        <v>1</v>
      </c>
      <c r="P231">
        <v>1</v>
      </c>
      <c r="Q231">
        <v>0</v>
      </c>
      <c r="R231">
        <v>1</v>
      </c>
      <c r="S231" t="s">
        <v>33</v>
      </c>
      <c r="T231" s="33">
        <f t="shared" si="9"/>
        <v>0</v>
      </c>
      <c r="Z231" s="22">
        <f t="shared" si="10"/>
        <v>1</v>
      </c>
      <c r="AA231" s="23">
        <f t="shared" si="11"/>
        <v>1</v>
      </c>
    </row>
    <row r="232" spans="1:27" x14ac:dyDescent="0.25">
      <c r="A232" t="s">
        <v>1039</v>
      </c>
      <c r="B232" t="s">
        <v>1059</v>
      </c>
      <c r="C232" t="s">
        <v>1060</v>
      </c>
      <c r="D232" t="s">
        <v>1061</v>
      </c>
      <c r="E232" t="s">
        <v>31</v>
      </c>
      <c r="F232" t="s">
        <v>32</v>
      </c>
      <c r="G232" t="s">
        <v>32</v>
      </c>
      <c r="H232">
        <v>1</v>
      </c>
      <c r="I232">
        <v>0</v>
      </c>
      <c r="J232">
        <v>1</v>
      </c>
      <c r="K232">
        <v>0</v>
      </c>
      <c r="L232">
        <v>0</v>
      </c>
      <c r="M232">
        <v>0</v>
      </c>
      <c r="N232">
        <v>0</v>
      </c>
      <c r="O232">
        <v>1</v>
      </c>
      <c r="P232">
        <v>1</v>
      </c>
      <c r="Q232">
        <v>0</v>
      </c>
      <c r="R232">
        <v>1</v>
      </c>
      <c r="S232" t="s">
        <v>33</v>
      </c>
      <c r="T232" s="33">
        <f t="shared" si="9"/>
        <v>0</v>
      </c>
      <c r="Z232" s="22">
        <f t="shared" si="10"/>
        <v>1</v>
      </c>
      <c r="AA232" s="23">
        <f t="shared" si="11"/>
        <v>1</v>
      </c>
    </row>
    <row r="233" spans="1:27" ht="60" x14ac:dyDescent="0.25">
      <c r="A233" t="s">
        <v>1039</v>
      </c>
      <c r="B233" t="s">
        <v>1062</v>
      </c>
      <c r="C233" s="2" t="s">
        <v>1063</v>
      </c>
      <c r="D233" t="s">
        <v>1064</v>
      </c>
      <c r="E233" t="s">
        <v>85</v>
      </c>
      <c r="F233" t="s">
        <v>38</v>
      </c>
      <c r="G233" t="s">
        <v>32</v>
      </c>
      <c r="H233">
        <v>1</v>
      </c>
      <c r="I233">
        <v>0</v>
      </c>
      <c r="J233">
        <v>1</v>
      </c>
      <c r="K233">
        <v>0</v>
      </c>
      <c r="L233">
        <v>0</v>
      </c>
      <c r="M233">
        <v>0</v>
      </c>
      <c r="N233">
        <v>0</v>
      </c>
      <c r="O233">
        <v>1</v>
      </c>
      <c r="P233">
        <v>1</v>
      </c>
      <c r="Q233">
        <v>0</v>
      </c>
      <c r="R233">
        <v>1</v>
      </c>
      <c r="S233" t="s">
        <v>33</v>
      </c>
      <c r="T233" s="33">
        <f t="shared" si="9"/>
        <v>0</v>
      </c>
      <c r="Z233" s="22">
        <f t="shared" si="10"/>
        <v>1</v>
      </c>
      <c r="AA233" s="23">
        <f t="shared" si="11"/>
        <v>1</v>
      </c>
    </row>
    <row r="234" spans="1:27" x14ac:dyDescent="0.25">
      <c r="A234" t="s">
        <v>1065</v>
      </c>
      <c r="B234" t="s">
        <v>1076</v>
      </c>
      <c r="C234" t="s">
        <v>1077</v>
      </c>
      <c r="D234" t="s">
        <v>1078</v>
      </c>
      <c r="E234" t="s">
        <v>31</v>
      </c>
      <c r="F234" t="s">
        <v>32</v>
      </c>
      <c r="G234" t="s">
        <v>32</v>
      </c>
      <c r="H234">
        <v>1</v>
      </c>
      <c r="I234">
        <v>0</v>
      </c>
      <c r="J234">
        <v>1</v>
      </c>
      <c r="K234">
        <v>0</v>
      </c>
      <c r="L234">
        <v>0</v>
      </c>
      <c r="M234">
        <v>0</v>
      </c>
      <c r="N234">
        <v>0</v>
      </c>
      <c r="O234">
        <v>1</v>
      </c>
      <c r="P234">
        <v>1</v>
      </c>
      <c r="Q234">
        <v>0</v>
      </c>
      <c r="R234">
        <v>1</v>
      </c>
      <c r="S234" t="s">
        <v>33</v>
      </c>
      <c r="T234" s="33">
        <f t="shared" si="9"/>
        <v>0</v>
      </c>
      <c r="Z234" s="22">
        <f t="shared" si="10"/>
        <v>1</v>
      </c>
      <c r="AA234" s="23">
        <f t="shared" si="11"/>
        <v>1</v>
      </c>
    </row>
    <row r="235" spans="1:27" x14ac:dyDescent="0.25">
      <c r="A235" t="s">
        <v>1085</v>
      </c>
      <c r="B235" t="s">
        <v>1089</v>
      </c>
      <c r="C235" t="s">
        <v>1090</v>
      </c>
      <c r="D235" t="s">
        <v>1091</v>
      </c>
      <c r="E235" t="s">
        <v>31</v>
      </c>
      <c r="F235" t="s">
        <v>32</v>
      </c>
      <c r="G235" t="s">
        <v>38</v>
      </c>
      <c r="H235">
        <v>2</v>
      </c>
      <c r="I235">
        <v>0</v>
      </c>
      <c r="J235">
        <v>2</v>
      </c>
      <c r="K235">
        <v>0</v>
      </c>
      <c r="L235">
        <v>0</v>
      </c>
      <c r="M235">
        <v>0</v>
      </c>
      <c r="N235">
        <v>0</v>
      </c>
      <c r="O235">
        <v>2</v>
      </c>
      <c r="P235">
        <v>2</v>
      </c>
      <c r="Q235">
        <v>2</v>
      </c>
      <c r="R235">
        <v>0</v>
      </c>
      <c r="S235" t="s">
        <v>39</v>
      </c>
      <c r="T235" s="33">
        <f t="shared" si="9"/>
        <v>0</v>
      </c>
      <c r="Z235" s="22">
        <f t="shared" si="10"/>
        <v>2</v>
      </c>
      <c r="AA235" s="23">
        <f t="shared" si="11"/>
        <v>2</v>
      </c>
    </row>
    <row r="236" spans="1:27" x14ac:dyDescent="0.25">
      <c r="A236" t="s">
        <v>1085</v>
      </c>
      <c r="B236" t="s">
        <v>1106</v>
      </c>
      <c r="C236" t="s">
        <v>1107</v>
      </c>
      <c r="D236" t="s">
        <v>1108</v>
      </c>
      <c r="E236" t="s">
        <v>46</v>
      </c>
      <c r="F236" t="s">
        <v>38</v>
      </c>
      <c r="G236" t="s">
        <v>32</v>
      </c>
      <c r="H236">
        <v>2</v>
      </c>
      <c r="I236">
        <v>1</v>
      </c>
      <c r="J236">
        <v>1</v>
      </c>
      <c r="K236">
        <v>0</v>
      </c>
      <c r="L236">
        <v>0</v>
      </c>
      <c r="M236">
        <v>0</v>
      </c>
      <c r="N236">
        <v>0</v>
      </c>
      <c r="O236">
        <v>0</v>
      </c>
      <c r="P236">
        <v>0</v>
      </c>
      <c r="Q236">
        <v>0</v>
      </c>
      <c r="R236">
        <v>0</v>
      </c>
      <c r="S236" t="s">
        <v>33</v>
      </c>
      <c r="T236" s="33">
        <f t="shared" si="9"/>
        <v>0</v>
      </c>
      <c r="Z236" s="22">
        <f t="shared" si="10"/>
        <v>0</v>
      </c>
      <c r="AA236" s="23">
        <f t="shared" si="11"/>
        <v>0</v>
      </c>
    </row>
    <row r="237" spans="1:27" x14ac:dyDescent="0.25">
      <c r="A237" t="s">
        <v>1085</v>
      </c>
      <c r="B237" t="s">
        <v>1115</v>
      </c>
      <c r="C237" t="s">
        <v>1116</v>
      </c>
      <c r="D237" t="s">
        <v>1117</v>
      </c>
      <c r="E237" t="s">
        <v>46</v>
      </c>
      <c r="F237" t="s">
        <v>38</v>
      </c>
      <c r="G237" t="s">
        <v>32</v>
      </c>
      <c r="H237">
        <v>5</v>
      </c>
      <c r="I237">
        <v>2</v>
      </c>
      <c r="J237">
        <v>3</v>
      </c>
      <c r="K237">
        <v>5</v>
      </c>
      <c r="L237">
        <v>3</v>
      </c>
      <c r="M237">
        <v>5</v>
      </c>
      <c r="N237">
        <v>3</v>
      </c>
      <c r="O237">
        <v>0</v>
      </c>
      <c r="P237">
        <v>0</v>
      </c>
      <c r="Q237">
        <v>0</v>
      </c>
      <c r="R237">
        <v>0</v>
      </c>
      <c r="S237" t="s">
        <v>103</v>
      </c>
      <c r="T237" s="33">
        <f t="shared" si="9"/>
        <v>3</v>
      </c>
      <c r="Z237" s="22">
        <f t="shared" si="10"/>
        <v>0</v>
      </c>
      <c r="AA237" s="23">
        <f t="shared" si="11"/>
        <v>0</v>
      </c>
    </row>
    <row r="238" spans="1:27" x14ac:dyDescent="0.25">
      <c r="A238" t="s">
        <v>1085</v>
      </c>
      <c r="B238" t="s">
        <v>1118</v>
      </c>
      <c r="C238" t="s">
        <v>1119</v>
      </c>
      <c r="D238" t="s">
        <v>1120</v>
      </c>
      <c r="E238" t="s">
        <v>85</v>
      </c>
      <c r="F238" t="s">
        <v>38</v>
      </c>
      <c r="G238" t="s">
        <v>32</v>
      </c>
      <c r="H238">
        <v>1</v>
      </c>
      <c r="I238">
        <v>0</v>
      </c>
      <c r="J238">
        <v>1</v>
      </c>
      <c r="K238">
        <v>0</v>
      </c>
      <c r="L238">
        <v>0</v>
      </c>
      <c r="M238">
        <v>0</v>
      </c>
      <c r="N238">
        <v>0</v>
      </c>
      <c r="O238">
        <v>1</v>
      </c>
      <c r="P238">
        <v>1</v>
      </c>
      <c r="Q238">
        <v>0</v>
      </c>
      <c r="R238">
        <v>1</v>
      </c>
      <c r="S238" t="s">
        <v>33</v>
      </c>
      <c r="T238" s="33">
        <f t="shared" si="9"/>
        <v>0</v>
      </c>
      <c r="Z238" s="22">
        <f t="shared" si="10"/>
        <v>1</v>
      </c>
      <c r="AA238" s="23">
        <f t="shared" si="11"/>
        <v>1</v>
      </c>
    </row>
    <row r="239" spans="1:27" x14ac:dyDescent="0.25">
      <c r="A239" t="s">
        <v>1085</v>
      </c>
      <c r="B239" t="s">
        <v>1121</v>
      </c>
      <c r="C239" t="s">
        <v>1122</v>
      </c>
      <c r="D239" t="s">
        <v>1123</v>
      </c>
      <c r="E239" t="s">
        <v>31</v>
      </c>
      <c r="F239" t="s">
        <v>38</v>
      </c>
      <c r="G239" t="s">
        <v>32</v>
      </c>
      <c r="H239">
        <v>1</v>
      </c>
      <c r="I239">
        <v>0</v>
      </c>
      <c r="J239">
        <v>1</v>
      </c>
      <c r="K239">
        <v>0</v>
      </c>
      <c r="L239">
        <v>0</v>
      </c>
      <c r="M239">
        <v>0</v>
      </c>
      <c r="N239">
        <v>0</v>
      </c>
      <c r="O239">
        <v>1</v>
      </c>
      <c r="P239">
        <v>1</v>
      </c>
      <c r="Q239">
        <v>0</v>
      </c>
      <c r="R239">
        <v>1</v>
      </c>
      <c r="S239" t="s">
        <v>33</v>
      </c>
      <c r="T239" s="33">
        <f t="shared" si="9"/>
        <v>0</v>
      </c>
      <c r="Z239" s="22">
        <f t="shared" si="10"/>
        <v>1</v>
      </c>
      <c r="AA239" s="23">
        <f t="shared" si="11"/>
        <v>1</v>
      </c>
    </row>
    <row r="240" spans="1:27" ht="75" x14ac:dyDescent="0.25">
      <c r="A240" t="s">
        <v>1085</v>
      </c>
      <c r="B240" t="s">
        <v>1124</v>
      </c>
      <c r="C240" s="2" t="s">
        <v>1125</v>
      </c>
      <c r="D240" t="s">
        <v>1126</v>
      </c>
      <c r="E240" t="s">
        <v>31</v>
      </c>
      <c r="F240" t="s">
        <v>32</v>
      </c>
      <c r="G240" t="s">
        <v>32</v>
      </c>
      <c r="H240">
        <v>1</v>
      </c>
      <c r="I240">
        <v>0</v>
      </c>
      <c r="J240">
        <v>1</v>
      </c>
      <c r="K240">
        <v>0</v>
      </c>
      <c r="L240">
        <v>0</v>
      </c>
      <c r="M240">
        <v>0</v>
      </c>
      <c r="N240">
        <v>0</v>
      </c>
      <c r="O240">
        <v>1</v>
      </c>
      <c r="P240">
        <v>1</v>
      </c>
      <c r="Q240">
        <v>1</v>
      </c>
      <c r="R240">
        <v>0</v>
      </c>
      <c r="S240" t="s">
        <v>39</v>
      </c>
      <c r="T240" s="33">
        <f t="shared" si="9"/>
        <v>0</v>
      </c>
      <c r="Z240" s="22">
        <f t="shared" si="10"/>
        <v>1</v>
      </c>
      <c r="AA240" s="23">
        <f t="shared" si="11"/>
        <v>1</v>
      </c>
    </row>
    <row r="241" spans="1:27" x14ac:dyDescent="0.25">
      <c r="A241" t="s">
        <v>1085</v>
      </c>
      <c r="B241" t="s">
        <v>1127</v>
      </c>
      <c r="C241" t="s">
        <v>1128</v>
      </c>
      <c r="D241" t="s">
        <v>1129</v>
      </c>
      <c r="E241" t="s">
        <v>85</v>
      </c>
      <c r="F241" t="s">
        <v>38</v>
      </c>
      <c r="G241" t="s">
        <v>32</v>
      </c>
      <c r="H241">
        <v>1</v>
      </c>
      <c r="I241">
        <v>0</v>
      </c>
      <c r="J241">
        <v>1</v>
      </c>
      <c r="K241">
        <v>1</v>
      </c>
      <c r="L241">
        <v>1</v>
      </c>
      <c r="M241">
        <v>1</v>
      </c>
      <c r="N241">
        <v>1</v>
      </c>
      <c r="O241">
        <v>0</v>
      </c>
      <c r="P241">
        <v>0</v>
      </c>
      <c r="Q241">
        <v>0</v>
      </c>
      <c r="R241">
        <v>0</v>
      </c>
      <c r="S241" t="s">
        <v>103</v>
      </c>
      <c r="T241" s="33">
        <f t="shared" si="9"/>
        <v>1</v>
      </c>
      <c r="Z241" s="22">
        <f t="shared" si="10"/>
        <v>0</v>
      </c>
      <c r="AA241" s="23">
        <f t="shared" si="11"/>
        <v>0</v>
      </c>
    </row>
    <row r="242" spans="1:27" x14ac:dyDescent="0.25">
      <c r="A242" t="s">
        <v>1085</v>
      </c>
      <c r="B242" t="s">
        <v>1136</v>
      </c>
      <c r="C242" t="s">
        <v>1137</v>
      </c>
      <c r="D242" t="s">
        <v>1138</v>
      </c>
      <c r="E242" t="s">
        <v>85</v>
      </c>
      <c r="F242" t="s">
        <v>38</v>
      </c>
      <c r="G242" t="s">
        <v>32</v>
      </c>
      <c r="H242">
        <v>2</v>
      </c>
      <c r="I242">
        <v>0</v>
      </c>
      <c r="J242">
        <v>2</v>
      </c>
      <c r="K242">
        <v>0</v>
      </c>
      <c r="L242">
        <v>0</v>
      </c>
      <c r="M242">
        <v>0</v>
      </c>
      <c r="N242">
        <v>0</v>
      </c>
      <c r="O242">
        <v>2</v>
      </c>
      <c r="P242">
        <v>2</v>
      </c>
      <c r="Q242">
        <v>2</v>
      </c>
      <c r="R242">
        <v>0</v>
      </c>
      <c r="S242" t="s">
        <v>39</v>
      </c>
      <c r="T242" s="33">
        <f t="shared" si="9"/>
        <v>0</v>
      </c>
      <c r="Z242" s="22">
        <f t="shared" si="10"/>
        <v>2</v>
      </c>
      <c r="AA242" s="23">
        <f t="shared" si="11"/>
        <v>2</v>
      </c>
    </row>
    <row r="243" spans="1:27" x14ac:dyDescent="0.25">
      <c r="A243" t="s">
        <v>1085</v>
      </c>
      <c r="B243" t="s">
        <v>1139</v>
      </c>
      <c r="C243" t="s">
        <v>1140</v>
      </c>
      <c r="D243" t="s">
        <v>1141</v>
      </c>
      <c r="E243" t="s">
        <v>85</v>
      </c>
      <c r="F243" t="s">
        <v>38</v>
      </c>
      <c r="G243" t="s">
        <v>32</v>
      </c>
      <c r="H243">
        <v>1</v>
      </c>
      <c r="I243">
        <v>0</v>
      </c>
      <c r="J243">
        <v>1</v>
      </c>
      <c r="K243">
        <v>0</v>
      </c>
      <c r="L243">
        <v>0</v>
      </c>
      <c r="M243">
        <v>0</v>
      </c>
      <c r="N243">
        <v>0</v>
      </c>
      <c r="O243">
        <v>1</v>
      </c>
      <c r="P243">
        <v>1</v>
      </c>
      <c r="Q243">
        <v>0</v>
      </c>
      <c r="R243">
        <v>1</v>
      </c>
      <c r="S243" t="s">
        <v>33</v>
      </c>
      <c r="T243" s="33">
        <f t="shared" si="9"/>
        <v>0</v>
      </c>
      <c r="Z243" s="22">
        <f t="shared" si="10"/>
        <v>1</v>
      </c>
      <c r="AA243" s="23">
        <f t="shared" si="11"/>
        <v>1</v>
      </c>
    </row>
    <row r="244" spans="1:27" x14ac:dyDescent="0.25">
      <c r="A244" t="s">
        <v>1085</v>
      </c>
      <c r="B244" t="s">
        <v>1145</v>
      </c>
      <c r="C244" t="s">
        <v>1146</v>
      </c>
      <c r="D244" t="s">
        <v>1147</v>
      </c>
      <c r="E244" t="s">
        <v>85</v>
      </c>
      <c r="F244" t="s">
        <v>38</v>
      </c>
      <c r="G244" t="s">
        <v>32</v>
      </c>
      <c r="H244">
        <v>1</v>
      </c>
      <c r="I244">
        <v>0</v>
      </c>
      <c r="J244">
        <v>1</v>
      </c>
      <c r="K244">
        <v>0</v>
      </c>
      <c r="L244">
        <v>0</v>
      </c>
      <c r="M244">
        <v>0</v>
      </c>
      <c r="N244">
        <v>0</v>
      </c>
      <c r="O244">
        <v>1</v>
      </c>
      <c r="P244">
        <v>1</v>
      </c>
      <c r="Q244">
        <v>0</v>
      </c>
      <c r="R244">
        <v>1</v>
      </c>
      <c r="S244" t="s">
        <v>33</v>
      </c>
      <c r="T244" s="33">
        <f t="shared" si="9"/>
        <v>0</v>
      </c>
      <c r="Z244" s="22">
        <f t="shared" si="10"/>
        <v>1</v>
      </c>
      <c r="AA244" s="23">
        <f t="shared" si="11"/>
        <v>1</v>
      </c>
    </row>
    <row r="245" spans="1:27" x14ac:dyDescent="0.25">
      <c r="A245" t="s">
        <v>1085</v>
      </c>
      <c r="B245" t="s">
        <v>1148</v>
      </c>
      <c r="C245" t="s">
        <v>1149</v>
      </c>
      <c r="D245" t="s">
        <v>1150</v>
      </c>
      <c r="E245" t="s">
        <v>85</v>
      </c>
      <c r="F245" t="s">
        <v>38</v>
      </c>
      <c r="G245" t="s">
        <v>32</v>
      </c>
      <c r="H245">
        <v>1</v>
      </c>
      <c r="I245">
        <v>0</v>
      </c>
      <c r="J245">
        <v>1</v>
      </c>
      <c r="K245">
        <v>1</v>
      </c>
      <c r="L245">
        <v>1</v>
      </c>
      <c r="M245">
        <v>1</v>
      </c>
      <c r="N245">
        <v>1</v>
      </c>
      <c r="O245">
        <v>0</v>
      </c>
      <c r="P245">
        <v>0</v>
      </c>
      <c r="Q245">
        <v>0</v>
      </c>
      <c r="R245">
        <v>0</v>
      </c>
      <c r="S245" t="s">
        <v>103</v>
      </c>
      <c r="T245" s="33">
        <f t="shared" si="9"/>
        <v>1</v>
      </c>
      <c r="Z245" s="22">
        <f t="shared" si="10"/>
        <v>0</v>
      </c>
      <c r="AA245" s="23">
        <f t="shared" si="11"/>
        <v>0</v>
      </c>
    </row>
    <row r="246" spans="1:27" x14ac:dyDescent="0.25">
      <c r="A246" t="s">
        <v>1085</v>
      </c>
      <c r="B246" t="s">
        <v>1151</v>
      </c>
      <c r="C246" t="s">
        <v>1152</v>
      </c>
      <c r="D246" t="s">
        <v>1153</v>
      </c>
      <c r="E246" t="s">
        <v>85</v>
      </c>
      <c r="F246" t="s">
        <v>38</v>
      </c>
      <c r="G246" t="s">
        <v>32</v>
      </c>
      <c r="H246">
        <v>1</v>
      </c>
      <c r="I246">
        <v>0</v>
      </c>
      <c r="J246">
        <v>1</v>
      </c>
      <c r="K246">
        <v>0</v>
      </c>
      <c r="L246">
        <v>0</v>
      </c>
      <c r="M246">
        <v>0</v>
      </c>
      <c r="N246">
        <v>0</v>
      </c>
      <c r="O246">
        <v>1</v>
      </c>
      <c r="P246">
        <v>1</v>
      </c>
      <c r="Q246">
        <v>0</v>
      </c>
      <c r="R246">
        <v>1</v>
      </c>
      <c r="S246" t="s">
        <v>33</v>
      </c>
      <c r="T246" s="33">
        <f t="shared" si="9"/>
        <v>0</v>
      </c>
      <c r="Z246" s="22">
        <f t="shared" si="10"/>
        <v>1</v>
      </c>
      <c r="AA246" s="23">
        <f t="shared" si="11"/>
        <v>1</v>
      </c>
    </row>
    <row r="247" spans="1:27" x14ac:dyDescent="0.25">
      <c r="A247" t="s">
        <v>1085</v>
      </c>
      <c r="B247" t="s">
        <v>1154</v>
      </c>
      <c r="C247" t="s">
        <v>1155</v>
      </c>
      <c r="D247" t="s">
        <v>1156</v>
      </c>
      <c r="E247" t="s">
        <v>46</v>
      </c>
      <c r="F247" t="s">
        <v>38</v>
      </c>
      <c r="G247" t="s">
        <v>32</v>
      </c>
      <c r="H247">
        <v>3</v>
      </c>
      <c r="I247">
        <v>1</v>
      </c>
      <c r="J247">
        <v>2</v>
      </c>
      <c r="K247">
        <v>0</v>
      </c>
      <c r="L247">
        <v>0</v>
      </c>
      <c r="M247">
        <v>0</v>
      </c>
      <c r="N247">
        <v>0</v>
      </c>
      <c r="O247">
        <v>3</v>
      </c>
      <c r="P247">
        <v>2</v>
      </c>
      <c r="Q247">
        <v>0</v>
      </c>
      <c r="R247">
        <v>3</v>
      </c>
      <c r="S247" t="s">
        <v>33</v>
      </c>
      <c r="T247" s="33">
        <f t="shared" si="9"/>
        <v>0</v>
      </c>
      <c r="Z247" s="22">
        <f t="shared" si="10"/>
        <v>2</v>
      </c>
      <c r="AA247" s="23">
        <f t="shared" si="11"/>
        <v>2</v>
      </c>
    </row>
    <row r="248" spans="1:27" x14ac:dyDescent="0.25">
      <c r="A248" t="s">
        <v>1085</v>
      </c>
      <c r="B248" t="s">
        <v>1160</v>
      </c>
      <c r="C248" t="s">
        <v>1161</v>
      </c>
      <c r="D248" t="s">
        <v>540</v>
      </c>
      <c r="E248" t="s">
        <v>31</v>
      </c>
      <c r="F248" t="s">
        <v>32</v>
      </c>
      <c r="G248" t="s">
        <v>32</v>
      </c>
      <c r="H248">
        <v>1</v>
      </c>
      <c r="I248">
        <v>0</v>
      </c>
      <c r="J248">
        <v>1</v>
      </c>
      <c r="K248">
        <v>0</v>
      </c>
      <c r="L248">
        <v>0</v>
      </c>
      <c r="M248">
        <v>0</v>
      </c>
      <c r="N248">
        <v>0</v>
      </c>
      <c r="O248">
        <v>1</v>
      </c>
      <c r="P248">
        <v>1</v>
      </c>
      <c r="Q248">
        <v>0</v>
      </c>
      <c r="R248">
        <v>1</v>
      </c>
      <c r="S248" t="s">
        <v>33</v>
      </c>
      <c r="T248" s="33">
        <f t="shared" si="9"/>
        <v>0</v>
      </c>
      <c r="Z248" s="22">
        <f t="shared" si="10"/>
        <v>1</v>
      </c>
      <c r="AA248" s="23">
        <f t="shared" si="11"/>
        <v>1</v>
      </c>
    </row>
    <row r="249" spans="1:27" ht="60" x14ac:dyDescent="0.25">
      <c r="A249" t="s">
        <v>1085</v>
      </c>
      <c r="B249" t="s">
        <v>1165</v>
      </c>
      <c r="C249" s="2" t="s">
        <v>1166</v>
      </c>
      <c r="D249" t="s">
        <v>1167</v>
      </c>
      <c r="E249" t="s">
        <v>46</v>
      </c>
      <c r="F249" t="s">
        <v>38</v>
      </c>
      <c r="G249" t="s">
        <v>32</v>
      </c>
      <c r="H249">
        <v>2</v>
      </c>
      <c r="I249">
        <v>1</v>
      </c>
      <c r="J249">
        <v>1</v>
      </c>
      <c r="K249">
        <v>0</v>
      </c>
      <c r="L249">
        <v>0</v>
      </c>
      <c r="M249">
        <v>0</v>
      </c>
      <c r="N249">
        <v>0</v>
      </c>
      <c r="O249">
        <v>2</v>
      </c>
      <c r="P249">
        <v>1</v>
      </c>
      <c r="Q249">
        <v>0</v>
      </c>
      <c r="R249">
        <v>2</v>
      </c>
      <c r="S249" t="s">
        <v>33</v>
      </c>
      <c r="T249" s="33">
        <f t="shared" si="9"/>
        <v>0</v>
      </c>
      <c r="Z249" s="22">
        <f t="shared" si="10"/>
        <v>1</v>
      </c>
      <c r="AA249" s="23">
        <f t="shared" si="11"/>
        <v>1</v>
      </c>
    </row>
    <row r="250" spans="1:27" x14ac:dyDescent="0.25">
      <c r="A250" t="s">
        <v>1168</v>
      </c>
      <c r="B250" t="s">
        <v>1169</v>
      </c>
      <c r="C250" t="s">
        <v>1170</v>
      </c>
      <c r="D250" t="s">
        <v>1171</v>
      </c>
      <c r="E250" t="s">
        <v>31</v>
      </c>
      <c r="F250" t="s">
        <v>38</v>
      </c>
      <c r="G250" t="s">
        <v>32</v>
      </c>
      <c r="H250">
        <v>2</v>
      </c>
      <c r="I250">
        <v>1</v>
      </c>
      <c r="J250">
        <v>1</v>
      </c>
      <c r="K250">
        <v>0</v>
      </c>
      <c r="L250">
        <v>0</v>
      </c>
      <c r="M250">
        <v>0</v>
      </c>
      <c r="N250">
        <v>0</v>
      </c>
      <c r="O250">
        <v>2</v>
      </c>
      <c r="P250">
        <v>1</v>
      </c>
      <c r="Q250">
        <v>2</v>
      </c>
      <c r="R250">
        <v>0</v>
      </c>
      <c r="S250" t="s">
        <v>39</v>
      </c>
      <c r="T250" s="33">
        <f t="shared" si="9"/>
        <v>0</v>
      </c>
      <c r="Z250" s="22">
        <f t="shared" si="10"/>
        <v>1</v>
      </c>
      <c r="AA250" s="23">
        <f t="shared" si="11"/>
        <v>1</v>
      </c>
    </row>
    <row r="251" spans="1:27" x14ac:dyDescent="0.25">
      <c r="A251" t="s">
        <v>1168</v>
      </c>
      <c r="B251" t="s">
        <v>1176</v>
      </c>
      <c r="C251" t="s">
        <v>1177</v>
      </c>
      <c r="D251" t="s">
        <v>1178</v>
      </c>
      <c r="E251" t="s">
        <v>85</v>
      </c>
      <c r="F251" t="s">
        <v>32</v>
      </c>
      <c r="G251" t="s">
        <v>32</v>
      </c>
      <c r="H251">
        <v>1</v>
      </c>
      <c r="I251">
        <v>0</v>
      </c>
      <c r="J251">
        <v>1</v>
      </c>
      <c r="K251">
        <v>0</v>
      </c>
      <c r="L251">
        <v>0</v>
      </c>
      <c r="M251">
        <v>0</v>
      </c>
      <c r="N251">
        <v>0</v>
      </c>
      <c r="O251">
        <v>1</v>
      </c>
      <c r="P251">
        <v>1</v>
      </c>
      <c r="Q251">
        <v>1</v>
      </c>
      <c r="R251">
        <v>0</v>
      </c>
      <c r="S251" t="s">
        <v>39</v>
      </c>
      <c r="T251" s="33">
        <f t="shared" si="9"/>
        <v>0</v>
      </c>
      <c r="Z251" s="22">
        <f t="shared" si="10"/>
        <v>1</v>
      </c>
      <c r="AA251" s="23">
        <f t="shared" si="11"/>
        <v>1</v>
      </c>
    </row>
    <row r="252" spans="1:27" x14ac:dyDescent="0.25">
      <c r="A252" t="s">
        <v>1168</v>
      </c>
      <c r="B252" t="s">
        <v>1179</v>
      </c>
      <c r="C252" t="s">
        <v>1180</v>
      </c>
      <c r="D252" t="s">
        <v>1181</v>
      </c>
      <c r="E252" t="s">
        <v>31</v>
      </c>
      <c r="F252" t="s">
        <v>32</v>
      </c>
      <c r="G252" t="s">
        <v>32</v>
      </c>
      <c r="H252">
        <v>2</v>
      </c>
      <c r="I252">
        <v>0</v>
      </c>
      <c r="J252">
        <v>2</v>
      </c>
      <c r="K252">
        <v>0</v>
      </c>
      <c r="L252">
        <v>0</v>
      </c>
      <c r="M252">
        <v>0</v>
      </c>
      <c r="N252">
        <v>0</v>
      </c>
      <c r="O252">
        <v>2</v>
      </c>
      <c r="P252">
        <v>2</v>
      </c>
      <c r="Q252">
        <v>0</v>
      </c>
      <c r="R252">
        <v>2</v>
      </c>
      <c r="S252" t="s">
        <v>33</v>
      </c>
      <c r="T252" s="33">
        <f t="shared" si="9"/>
        <v>0</v>
      </c>
      <c r="Z252" s="22">
        <f t="shared" si="10"/>
        <v>2</v>
      </c>
      <c r="AA252" s="23">
        <f t="shared" si="11"/>
        <v>2</v>
      </c>
    </row>
    <row r="253" spans="1:27" x14ac:dyDescent="0.25">
      <c r="A253" t="s">
        <v>1168</v>
      </c>
      <c r="B253" t="s">
        <v>1188</v>
      </c>
      <c r="C253" t="s">
        <v>1189</v>
      </c>
      <c r="D253" t="s">
        <v>1190</v>
      </c>
      <c r="E253" t="s">
        <v>31</v>
      </c>
      <c r="F253" t="s">
        <v>32</v>
      </c>
      <c r="G253" t="s">
        <v>32</v>
      </c>
      <c r="H253">
        <v>2</v>
      </c>
      <c r="I253">
        <v>0</v>
      </c>
      <c r="J253">
        <v>2</v>
      </c>
      <c r="K253">
        <v>1</v>
      </c>
      <c r="L253">
        <v>1</v>
      </c>
      <c r="M253">
        <v>1</v>
      </c>
      <c r="N253">
        <v>1</v>
      </c>
      <c r="O253">
        <v>1</v>
      </c>
      <c r="P253">
        <v>1</v>
      </c>
      <c r="Q253">
        <v>1</v>
      </c>
      <c r="R253">
        <v>0</v>
      </c>
      <c r="S253" t="s">
        <v>39</v>
      </c>
      <c r="T253" s="33">
        <f t="shared" si="9"/>
        <v>1</v>
      </c>
      <c r="Z253" s="22">
        <f t="shared" si="10"/>
        <v>1</v>
      </c>
      <c r="AA253" s="23">
        <f t="shared" si="11"/>
        <v>1</v>
      </c>
    </row>
    <row r="254" spans="1:27" x14ac:dyDescent="0.25">
      <c r="A254" t="s">
        <v>1168</v>
      </c>
      <c r="B254" t="s">
        <v>1191</v>
      </c>
      <c r="C254" t="s">
        <v>1192</v>
      </c>
      <c r="D254" t="s">
        <v>1193</v>
      </c>
      <c r="E254" t="s">
        <v>31</v>
      </c>
      <c r="F254" t="s">
        <v>32</v>
      </c>
      <c r="G254" t="s">
        <v>32</v>
      </c>
      <c r="H254">
        <v>2</v>
      </c>
      <c r="I254">
        <v>0</v>
      </c>
      <c r="J254">
        <v>2</v>
      </c>
      <c r="K254">
        <v>0</v>
      </c>
      <c r="L254">
        <v>0</v>
      </c>
      <c r="M254">
        <v>0</v>
      </c>
      <c r="N254">
        <v>0</v>
      </c>
      <c r="O254">
        <v>2</v>
      </c>
      <c r="P254">
        <v>2</v>
      </c>
      <c r="Q254">
        <v>0</v>
      </c>
      <c r="R254">
        <v>2</v>
      </c>
      <c r="S254" t="s">
        <v>33</v>
      </c>
      <c r="T254" s="33">
        <f t="shared" si="9"/>
        <v>0</v>
      </c>
      <c r="Z254" s="22">
        <f t="shared" si="10"/>
        <v>2</v>
      </c>
      <c r="AA254" s="23">
        <f t="shared" si="11"/>
        <v>2</v>
      </c>
    </row>
    <row r="255" spans="1:27" x14ac:dyDescent="0.25">
      <c r="A255" t="s">
        <v>1168</v>
      </c>
      <c r="B255" t="s">
        <v>1194</v>
      </c>
      <c r="C255" t="s">
        <v>1195</v>
      </c>
      <c r="D255" t="s">
        <v>1196</v>
      </c>
      <c r="E255" t="s">
        <v>31</v>
      </c>
      <c r="F255" t="s">
        <v>32</v>
      </c>
      <c r="G255" t="s">
        <v>32</v>
      </c>
      <c r="H255">
        <v>1</v>
      </c>
      <c r="I255">
        <v>0</v>
      </c>
      <c r="J255">
        <v>1</v>
      </c>
      <c r="K255">
        <v>0</v>
      </c>
      <c r="L255">
        <v>0</v>
      </c>
      <c r="M255">
        <v>0</v>
      </c>
      <c r="N255">
        <v>0</v>
      </c>
      <c r="O255">
        <v>1</v>
      </c>
      <c r="P255">
        <v>1</v>
      </c>
      <c r="Q255">
        <v>0</v>
      </c>
      <c r="R255">
        <v>1</v>
      </c>
      <c r="S255" t="s">
        <v>33</v>
      </c>
      <c r="T255" s="33">
        <f t="shared" si="9"/>
        <v>0</v>
      </c>
      <c r="Z255" s="22">
        <f t="shared" si="10"/>
        <v>1</v>
      </c>
      <c r="AA255" s="23">
        <f t="shared" si="11"/>
        <v>1</v>
      </c>
    </row>
    <row r="256" spans="1:27" x14ac:dyDescent="0.25">
      <c r="A256" t="s">
        <v>1197</v>
      </c>
      <c r="B256" t="s">
        <v>1198</v>
      </c>
      <c r="C256" t="s">
        <v>1199</v>
      </c>
      <c r="D256" t="s">
        <v>1200</v>
      </c>
      <c r="E256" t="s">
        <v>85</v>
      </c>
      <c r="F256" t="s">
        <v>38</v>
      </c>
      <c r="G256" t="s">
        <v>32</v>
      </c>
      <c r="H256">
        <v>1</v>
      </c>
      <c r="I256">
        <v>0</v>
      </c>
      <c r="J256">
        <v>1</v>
      </c>
      <c r="K256">
        <v>0</v>
      </c>
      <c r="L256">
        <v>0</v>
      </c>
      <c r="M256">
        <v>0</v>
      </c>
      <c r="N256">
        <v>0</v>
      </c>
      <c r="O256">
        <v>1</v>
      </c>
      <c r="P256">
        <v>1</v>
      </c>
      <c r="Q256">
        <v>1</v>
      </c>
      <c r="R256">
        <v>0</v>
      </c>
      <c r="S256" t="s">
        <v>39</v>
      </c>
      <c r="T256" s="33">
        <f t="shared" si="9"/>
        <v>0</v>
      </c>
      <c r="Z256" s="22">
        <f t="shared" si="10"/>
        <v>1</v>
      </c>
      <c r="AA256" s="23">
        <f t="shared" si="11"/>
        <v>1</v>
      </c>
    </row>
    <row r="257" spans="1:27" x14ac:dyDescent="0.25">
      <c r="A257" t="s">
        <v>1197</v>
      </c>
      <c r="B257" t="s">
        <v>1204</v>
      </c>
      <c r="C257" t="s">
        <v>1205</v>
      </c>
      <c r="D257" t="s">
        <v>1206</v>
      </c>
      <c r="E257" t="s">
        <v>85</v>
      </c>
      <c r="F257" t="s">
        <v>38</v>
      </c>
      <c r="G257" t="s">
        <v>32</v>
      </c>
      <c r="H257">
        <v>2</v>
      </c>
      <c r="I257">
        <v>1</v>
      </c>
      <c r="J257">
        <v>1</v>
      </c>
      <c r="K257">
        <v>2</v>
      </c>
      <c r="L257">
        <v>1</v>
      </c>
      <c r="M257">
        <v>2</v>
      </c>
      <c r="N257">
        <v>1</v>
      </c>
      <c r="O257">
        <v>0</v>
      </c>
      <c r="P257">
        <v>0</v>
      </c>
      <c r="Q257">
        <v>0</v>
      </c>
      <c r="R257">
        <v>0</v>
      </c>
      <c r="S257" t="s">
        <v>103</v>
      </c>
      <c r="T257" s="33">
        <f t="shared" si="9"/>
        <v>1</v>
      </c>
      <c r="Z257" s="22">
        <f t="shared" si="10"/>
        <v>0</v>
      </c>
      <c r="AA257" s="23">
        <f t="shared" si="11"/>
        <v>0</v>
      </c>
    </row>
    <row r="258" spans="1:27" x14ac:dyDescent="0.25">
      <c r="A258" t="s">
        <v>1197</v>
      </c>
      <c r="B258" t="s">
        <v>1223</v>
      </c>
      <c r="C258" t="s">
        <v>1224</v>
      </c>
      <c r="D258" t="s">
        <v>1225</v>
      </c>
      <c r="E258" t="s">
        <v>31</v>
      </c>
      <c r="F258" t="s">
        <v>38</v>
      </c>
      <c r="G258" t="s">
        <v>32</v>
      </c>
      <c r="H258">
        <v>2</v>
      </c>
      <c r="I258">
        <v>0</v>
      </c>
      <c r="J258">
        <v>2</v>
      </c>
      <c r="K258">
        <v>0</v>
      </c>
      <c r="L258">
        <v>0</v>
      </c>
      <c r="M258">
        <v>0</v>
      </c>
      <c r="N258">
        <v>0</v>
      </c>
      <c r="O258">
        <v>2</v>
      </c>
      <c r="P258">
        <v>2</v>
      </c>
      <c r="Q258">
        <v>2</v>
      </c>
      <c r="R258">
        <v>0</v>
      </c>
      <c r="S258" t="s">
        <v>39</v>
      </c>
      <c r="T258" s="33">
        <f t="shared" si="9"/>
        <v>0</v>
      </c>
      <c r="Z258" s="22">
        <f t="shared" si="10"/>
        <v>2</v>
      </c>
      <c r="AA258" s="23">
        <f t="shared" si="11"/>
        <v>2</v>
      </c>
    </row>
    <row r="259" spans="1:27" x14ac:dyDescent="0.25">
      <c r="A259" t="s">
        <v>1197</v>
      </c>
      <c r="B259" t="s">
        <v>1229</v>
      </c>
      <c r="C259" t="s">
        <v>1230</v>
      </c>
      <c r="D259" t="s">
        <v>1231</v>
      </c>
      <c r="E259" t="s">
        <v>31</v>
      </c>
      <c r="F259" t="s">
        <v>32</v>
      </c>
      <c r="G259" t="s">
        <v>38</v>
      </c>
      <c r="H259">
        <v>1</v>
      </c>
      <c r="I259">
        <v>0</v>
      </c>
      <c r="J259">
        <v>1</v>
      </c>
      <c r="K259">
        <v>0</v>
      </c>
      <c r="L259">
        <v>0</v>
      </c>
      <c r="M259">
        <v>0</v>
      </c>
      <c r="N259">
        <v>0</v>
      </c>
      <c r="O259">
        <v>1</v>
      </c>
      <c r="P259">
        <v>1</v>
      </c>
      <c r="Q259">
        <v>1</v>
      </c>
      <c r="R259">
        <v>0</v>
      </c>
      <c r="S259" t="s">
        <v>39</v>
      </c>
      <c r="T259" s="33">
        <f t="shared" ref="T259:T322" si="12">N259</f>
        <v>0</v>
      </c>
      <c r="Z259" s="22">
        <f t="shared" ref="Z259:Z322" si="13">P259</f>
        <v>1</v>
      </c>
      <c r="AA259" s="23">
        <f t="shared" ref="AA259:AA322" si="14">Z259</f>
        <v>1</v>
      </c>
    </row>
    <row r="260" spans="1:27" x14ac:dyDescent="0.25">
      <c r="A260" t="s">
        <v>1197</v>
      </c>
      <c r="B260" t="s">
        <v>1235</v>
      </c>
      <c r="C260" t="s">
        <v>1236</v>
      </c>
      <c r="D260" t="s">
        <v>1237</v>
      </c>
      <c r="E260" t="s">
        <v>85</v>
      </c>
      <c r="F260" t="s">
        <v>38</v>
      </c>
      <c r="G260" t="s">
        <v>32</v>
      </c>
      <c r="H260">
        <v>2</v>
      </c>
      <c r="I260">
        <v>0</v>
      </c>
      <c r="J260">
        <v>2</v>
      </c>
      <c r="K260">
        <v>0</v>
      </c>
      <c r="L260">
        <v>0</v>
      </c>
      <c r="M260">
        <v>0</v>
      </c>
      <c r="N260">
        <v>0</v>
      </c>
      <c r="O260">
        <v>2</v>
      </c>
      <c r="P260">
        <v>2</v>
      </c>
      <c r="Q260">
        <v>2</v>
      </c>
      <c r="R260">
        <v>0</v>
      </c>
      <c r="S260" t="s">
        <v>39</v>
      </c>
      <c r="T260" s="33">
        <f t="shared" si="12"/>
        <v>0</v>
      </c>
      <c r="Z260" s="22">
        <f t="shared" si="13"/>
        <v>2</v>
      </c>
      <c r="AA260" s="23">
        <f t="shared" si="14"/>
        <v>2</v>
      </c>
    </row>
    <row r="261" spans="1:27" x14ac:dyDescent="0.25">
      <c r="A261" t="s">
        <v>1197</v>
      </c>
      <c r="B261" t="s">
        <v>1259</v>
      </c>
      <c r="C261" t="s">
        <v>1260</v>
      </c>
      <c r="D261" t="s">
        <v>540</v>
      </c>
      <c r="E261" t="s">
        <v>31</v>
      </c>
      <c r="F261" t="s">
        <v>32</v>
      </c>
      <c r="G261" t="s">
        <v>32</v>
      </c>
      <c r="H261">
        <v>1</v>
      </c>
      <c r="I261">
        <v>0</v>
      </c>
      <c r="J261">
        <v>1</v>
      </c>
      <c r="K261">
        <v>0</v>
      </c>
      <c r="L261">
        <v>0</v>
      </c>
      <c r="M261">
        <v>0</v>
      </c>
      <c r="N261">
        <v>0</v>
      </c>
      <c r="O261">
        <v>1</v>
      </c>
      <c r="P261">
        <v>1</v>
      </c>
      <c r="Q261">
        <v>1</v>
      </c>
      <c r="R261">
        <v>0</v>
      </c>
      <c r="S261" t="s">
        <v>39</v>
      </c>
      <c r="T261" s="33">
        <f t="shared" si="12"/>
        <v>0</v>
      </c>
      <c r="Z261" s="22">
        <f t="shared" si="13"/>
        <v>1</v>
      </c>
      <c r="AA261" s="23">
        <f t="shared" si="14"/>
        <v>1</v>
      </c>
    </row>
    <row r="262" spans="1:27" x14ac:dyDescent="0.25">
      <c r="A262" t="s">
        <v>1197</v>
      </c>
      <c r="B262" t="s">
        <v>1261</v>
      </c>
      <c r="C262" t="s">
        <v>1262</v>
      </c>
      <c r="D262" t="s">
        <v>1263</v>
      </c>
      <c r="E262" t="s">
        <v>31</v>
      </c>
      <c r="F262" t="s">
        <v>32</v>
      </c>
      <c r="G262" t="s">
        <v>38</v>
      </c>
      <c r="H262">
        <v>1</v>
      </c>
      <c r="I262">
        <v>0</v>
      </c>
      <c r="J262">
        <v>1</v>
      </c>
      <c r="K262">
        <v>0</v>
      </c>
      <c r="L262">
        <v>0</v>
      </c>
      <c r="M262">
        <v>0</v>
      </c>
      <c r="N262">
        <v>0</v>
      </c>
      <c r="O262">
        <v>0</v>
      </c>
      <c r="P262">
        <v>0</v>
      </c>
      <c r="Q262">
        <v>0</v>
      </c>
      <c r="R262">
        <v>0</v>
      </c>
      <c r="S262" t="s">
        <v>33</v>
      </c>
      <c r="T262" s="33">
        <f t="shared" si="12"/>
        <v>0</v>
      </c>
      <c r="Z262" s="22">
        <f t="shared" si="13"/>
        <v>0</v>
      </c>
      <c r="AA262" s="23">
        <f t="shared" si="14"/>
        <v>0</v>
      </c>
    </row>
    <row r="263" spans="1:27" x14ac:dyDescent="0.25">
      <c r="A263" t="s">
        <v>1197</v>
      </c>
      <c r="B263" t="s">
        <v>1264</v>
      </c>
      <c r="C263" t="s">
        <v>1265</v>
      </c>
      <c r="D263" t="s">
        <v>1266</v>
      </c>
      <c r="E263" t="s">
        <v>31</v>
      </c>
      <c r="F263" t="s">
        <v>38</v>
      </c>
      <c r="G263" t="s">
        <v>32</v>
      </c>
      <c r="H263">
        <v>4</v>
      </c>
      <c r="I263">
        <v>0</v>
      </c>
      <c r="J263">
        <v>4</v>
      </c>
      <c r="K263">
        <v>0</v>
      </c>
      <c r="L263">
        <v>0</v>
      </c>
      <c r="M263">
        <v>0</v>
      </c>
      <c r="N263">
        <v>0</v>
      </c>
      <c r="O263">
        <v>0</v>
      </c>
      <c r="P263">
        <v>0</v>
      </c>
      <c r="Q263">
        <v>0</v>
      </c>
      <c r="R263">
        <v>0</v>
      </c>
      <c r="S263" t="s">
        <v>33</v>
      </c>
      <c r="T263" s="33">
        <f t="shared" si="12"/>
        <v>0</v>
      </c>
      <c r="Z263" s="22">
        <f t="shared" si="13"/>
        <v>0</v>
      </c>
      <c r="AA263" s="23">
        <f t="shared" si="14"/>
        <v>0</v>
      </c>
    </row>
    <row r="264" spans="1:27" x14ac:dyDescent="0.25">
      <c r="A264" t="s">
        <v>1197</v>
      </c>
      <c r="B264" t="s">
        <v>1270</v>
      </c>
      <c r="C264" t="s">
        <v>1271</v>
      </c>
      <c r="D264" t="s">
        <v>1272</v>
      </c>
      <c r="E264" t="s">
        <v>275</v>
      </c>
      <c r="F264" t="s">
        <v>38</v>
      </c>
      <c r="G264" t="s">
        <v>32</v>
      </c>
      <c r="H264">
        <v>2</v>
      </c>
      <c r="I264">
        <v>1</v>
      </c>
      <c r="J264">
        <v>1</v>
      </c>
      <c r="K264">
        <v>0</v>
      </c>
      <c r="L264">
        <v>0</v>
      </c>
      <c r="M264">
        <v>0</v>
      </c>
      <c r="N264">
        <v>0</v>
      </c>
      <c r="O264">
        <v>0</v>
      </c>
      <c r="P264">
        <v>0</v>
      </c>
      <c r="Q264">
        <v>0</v>
      </c>
      <c r="R264">
        <v>0</v>
      </c>
      <c r="S264" t="s">
        <v>33</v>
      </c>
      <c r="T264" s="33">
        <f t="shared" si="12"/>
        <v>0</v>
      </c>
      <c r="Z264" s="22">
        <f t="shared" si="13"/>
        <v>0</v>
      </c>
      <c r="AA264" s="23">
        <f t="shared" si="14"/>
        <v>0</v>
      </c>
    </row>
    <row r="265" spans="1:27" x14ac:dyDescent="0.25">
      <c r="A265" t="s">
        <v>1197</v>
      </c>
      <c r="B265" t="s">
        <v>1276</v>
      </c>
      <c r="C265" t="s">
        <v>1277</v>
      </c>
      <c r="D265" t="s">
        <v>1278</v>
      </c>
      <c r="E265" t="s">
        <v>46</v>
      </c>
      <c r="F265" t="s">
        <v>38</v>
      </c>
      <c r="G265" t="s">
        <v>32</v>
      </c>
      <c r="H265">
        <v>2</v>
      </c>
      <c r="I265">
        <v>1</v>
      </c>
      <c r="J265">
        <v>1</v>
      </c>
      <c r="K265">
        <v>0</v>
      </c>
      <c r="L265">
        <v>0</v>
      </c>
      <c r="M265">
        <v>0</v>
      </c>
      <c r="N265">
        <v>0</v>
      </c>
      <c r="O265">
        <v>0</v>
      </c>
      <c r="P265">
        <v>0</v>
      </c>
      <c r="Q265">
        <v>0</v>
      </c>
      <c r="R265">
        <v>0</v>
      </c>
      <c r="S265" t="s">
        <v>33</v>
      </c>
      <c r="T265" s="33">
        <f t="shared" si="12"/>
        <v>0</v>
      </c>
      <c r="Z265" s="22">
        <f t="shared" si="13"/>
        <v>0</v>
      </c>
      <c r="AA265" s="23">
        <f t="shared" si="14"/>
        <v>0</v>
      </c>
    </row>
    <row r="266" spans="1:27" x14ac:dyDescent="0.25">
      <c r="A266" t="s">
        <v>1197</v>
      </c>
      <c r="B266" t="s">
        <v>1288</v>
      </c>
      <c r="C266" t="s">
        <v>1289</v>
      </c>
      <c r="D266" t="s">
        <v>1290</v>
      </c>
      <c r="E266" t="s">
        <v>85</v>
      </c>
      <c r="F266" t="s">
        <v>38</v>
      </c>
      <c r="G266" t="s">
        <v>32</v>
      </c>
      <c r="H266">
        <v>1</v>
      </c>
      <c r="I266">
        <v>0</v>
      </c>
      <c r="J266">
        <v>1</v>
      </c>
      <c r="K266">
        <v>0</v>
      </c>
      <c r="L266">
        <v>0</v>
      </c>
      <c r="M266">
        <v>0</v>
      </c>
      <c r="N266">
        <v>0</v>
      </c>
      <c r="O266">
        <v>0</v>
      </c>
      <c r="P266">
        <v>0</v>
      </c>
      <c r="Q266">
        <v>0</v>
      </c>
      <c r="R266">
        <v>0</v>
      </c>
      <c r="S266" t="s">
        <v>33</v>
      </c>
      <c r="T266" s="33">
        <f t="shared" si="12"/>
        <v>0</v>
      </c>
      <c r="Z266" s="22">
        <f t="shared" si="13"/>
        <v>0</v>
      </c>
      <c r="AA266" s="23">
        <f t="shared" si="14"/>
        <v>0</v>
      </c>
    </row>
    <row r="267" spans="1:27" x14ac:dyDescent="0.25">
      <c r="A267" t="s">
        <v>1197</v>
      </c>
      <c r="B267" t="s">
        <v>1291</v>
      </c>
      <c r="C267" t="s">
        <v>1292</v>
      </c>
      <c r="D267" t="s">
        <v>1293</v>
      </c>
      <c r="E267" t="s">
        <v>85</v>
      </c>
      <c r="F267" t="s">
        <v>38</v>
      </c>
      <c r="G267" t="s">
        <v>32</v>
      </c>
      <c r="H267">
        <v>3</v>
      </c>
      <c r="I267">
        <v>0</v>
      </c>
      <c r="J267">
        <v>3</v>
      </c>
      <c r="K267">
        <v>0</v>
      </c>
      <c r="L267">
        <v>0</v>
      </c>
      <c r="M267">
        <v>0</v>
      </c>
      <c r="N267">
        <v>0</v>
      </c>
      <c r="O267">
        <v>0</v>
      </c>
      <c r="P267">
        <v>0</v>
      </c>
      <c r="Q267">
        <v>0</v>
      </c>
      <c r="R267">
        <v>0</v>
      </c>
      <c r="S267" t="s">
        <v>33</v>
      </c>
      <c r="T267" s="33">
        <f t="shared" si="12"/>
        <v>0</v>
      </c>
      <c r="Z267" s="22">
        <f t="shared" si="13"/>
        <v>0</v>
      </c>
      <c r="AA267" s="23">
        <f t="shared" si="14"/>
        <v>0</v>
      </c>
    </row>
    <row r="268" spans="1:27" x14ac:dyDescent="0.25">
      <c r="A268" t="s">
        <v>1197</v>
      </c>
      <c r="B268" t="s">
        <v>1294</v>
      </c>
      <c r="C268" t="s">
        <v>1295</v>
      </c>
      <c r="D268" t="s">
        <v>1296</v>
      </c>
      <c r="E268" t="s">
        <v>85</v>
      </c>
      <c r="F268" t="s">
        <v>38</v>
      </c>
      <c r="G268" t="s">
        <v>32</v>
      </c>
      <c r="H268">
        <v>1</v>
      </c>
      <c r="I268">
        <v>0</v>
      </c>
      <c r="J268">
        <v>1</v>
      </c>
      <c r="K268">
        <v>0</v>
      </c>
      <c r="L268">
        <v>0</v>
      </c>
      <c r="M268">
        <v>0</v>
      </c>
      <c r="N268">
        <v>0</v>
      </c>
      <c r="O268">
        <v>1</v>
      </c>
      <c r="P268">
        <v>1</v>
      </c>
      <c r="Q268">
        <v>1</v>
      </c>
      <c r="R268">
        <v>0</v>
      </c>
      <c r="S268" t="s">
        <v>39</v>
      </c>
      <c r="T268" s="33">
        <f t="shared" si="12"/>
        <v>0</v>
      </c>
      <c r="Z268" s="22">
        <f t="shared" si="13"/>
        <v>1</v>
      </c>
      <c r="AA268" s="23">
        <f t="shared" si="14"/>
        <v>1</v>
      </c>
    </row>
    <row r="269" spans="1:27" x14ac:dyDescent="0.25">
      <c r="A269" t="s">
        <v>1197</v>
      </c>
      <c r="B269" t="s">
        <v>1306</v>
      </c>
      <c r="C269" t="s">
        <v>1307</v>
      </c>
      <c r="D269" t="s">
        <v>1308</v>
      </c>
      <c r="E269" t="s">
        <v>31</v>
      </c>
      <c r="F269" t="s">
        <v>32</v>
      </c>
      <c r="G269" t="s">
        <v>38</v>
      </c>
      <c r="H269">
        <v>1</v>
      </c>
      <c r="I269">
        <v>0</v>
      </c>
      <c r="J269">
        <v>1</v>
      </c>
      <c r="K269">
        <v>1</v>
      </c>
      <c r="L269">
        <v>1</v>
      </c>
      <c r="M269">
        <v>1</v>
      </c>
      <c r="N269">
        <v>1</v>
      </c>
      <c r="O269">
        <v>0</v>
      </c>
      <c r="P269">
        <v>0</v>
      </c>
      <c r="Q269">
        <v>0</v>
      </c>
      <c r="R269">
        <v>0</v>
      </c>
      <c r="S269" t="s">
        <v>103</v>
      </c>
      <c r="T269" s="33">
        <f t="shared" si="12"/>
        <v>1</v>
      </c>
      <c r="Z269" s="22">
        <f t="shared" si="13"/>
        <v>0</v>
      </c>
      <c r="AA269" s="23">
        <f t="shared" si="14"/>
        <v>0</v>
      </c>
    </row>
    <row r="270" spans="1:27" x14ac:dyDescent="0.25">
      <c r="A270" t="s">
        <v>1197</v>
      </c>
      <c r="B270" t="s">
        <v>1309</v>
      </c>
      <c r="C270" t="s">
        <v>1310</v>
      </c>
      <c r="D270" t="s">
        <v>1311</v>
      </c>
      <c r="E270" t="s">
        <v>46</v>
      </c>
      <c r="F270" t="s">
        <v>38</v>
      </c>
      <c r="G270" t="s">
        <v>32</v>
      </c>
      <c r="H270">
        <v>2</v>
      </c>
      <c r="I270">
        <v>1</v>
      </c>
      <c r="J270">
        <v>1</v>
      </c>
      <c r="K270">
        <v>0</v>
      </c>
      <c r="L270">
        <v>0</v>
      </c>
      <c r="M270">
        <v>0</v>
      </c>
      <c r="N270">
        <v>0</v>
      </c>
      <c r="O270">
        <v>2</v>
      </c>
      <c r="P270">
        <v>1</v>
      </c>
      <c r="Q270">
        <v>2</v>
      </c>
      <c r="R270">
        <v>0</v>
      </c>
      <c r="S270" t="s">
        <v>39</v>
      </c>
      <c r="T270" s="33">
        <f t="shared" si="12"/>
        <v>0</v>
      </c>
      <c r="Z270" s="22">
        <f t="shared" si="13"/>
        <v>1</v>
      </c>
      <c r="AA270" s="23">
        <f t="shared" si="14"/>
        <v>1</v>
      </c>
    </row>
    <row r="271" spans="1:27" x14ac:dyDescent="0.25">
      <c r="A271" t="s">
        <v>1197</v>
      </c>
      <c r="B271" t="s">
        <v>1312</v>
      </c>
      <c r="C271" t="s">
        <v>1313</v>
      </c>
      <c r="D271" t="s">
        <v>254</v>
      </c>
      <c r="E271" t="s">
        <v>31</v>
      </c>
      <c r="F271" t="s">
        <v>32</v>
      </c>
      <c r="G271" t="s">
        <v>38</v>
      </c>
      <c r="H271">
        <v>1</v>
      </c>
      <c r="I271">
        <v>0</v>
      </c>
      <c r="J271">
        <v>1</v>
      </c>
      <c r="K271">
        <v>0</v>
      </c>
      <c r="L271">
        <v>0</v>
      </c>
      <c r="M271">
        <v>0</v>
      </c>
      <c r="N271">
        <v>0</v>
      </c>
      <c r="O271">
        <v>1</v>
      </c>
      <c r="P271">
        <v>1</v>
      </c>
      <c r="Q271">
        <v>0</v>
      </c>
      <c r="R271">
        <v>1</v>
      </c>
      <c r="S271" t="s">
        <v>33</v>
      </c>
      <c r="T271" s="33">
        <f t="shared" si="12"/>
        <v>0</v>
      </c>
      <c r="Z271" s="22">
        <f t="shared" si="13"/>
        <v>1</v>
      </c>
      <c r="AA271" s="23">
        <f t="shared" si="14"/>
        <v>1</v>
      </c>
    </row>
    <row r="272" spans="1:27" x14ac:dyDescent="0.25">
      <c r="A272" t="s">
        <v>1197</v>
      </c>
      <c r="B272" t="s">
        <v>1317</v>
      </c>
      <c r="C272" t="s">
        <v>1318</v>
      </c>
      <c r="D272" t="s">
        <v>1319</v>
      </c>
      <c r="E272" t="s">
        <v>85</v>
      </c>
      <c r="F272" t="s">
        <v>38</v>
      </c>
      <c r="G272" t="s">
        <v>32</v>
      </c>
      <c r="H272">
        <v>1</v>
      </c>
      <c r="I272">
        <v>0</v>
      </c>
      <c r="J272">
        <v>1</v>
      </c>
      <c r="K272">
        <v>0</v>
      </c>
      <c r="L272">
        <v>0</v>
      </c>
      <c r="M272">
        <v>0</v>
      </c>
      <c r="N272">
        <v>0</v>
      </c>
      <c r="O272">
        <v>1</v>
      </c>
      <c r="P272">
        <v>1</v>
      </c>
      <c r="Q272">
        <v>0</v>
      </c>
      <c r="R272">
        <v>1</v>
      </c>
      <c r="S272" t="s">
        <v>33</v>
      </c>
      <c r="T272" s="33">
        <f t="shared" si="12"/>
        <v>0</v>
      </c>
      <c r="Z272" s="22">
        <f t="shared" si="13"/>
        <v>1</v>
      </c>
      <c r="AA272" s="23">
        <f t="shared" si="14"/>
        <v>1</v>
      </c>
    </row>
    <row r="273" spans="1:27" ht="60" x14ac:dyDescent="0.25">
      <c r="A273" t="s">
        <v>1197</v>
      </c>
      <c r="B273" t="s">
        <v>1323</v>
      </c>
      <c r="C273" s="2" t="s">
        <v>1324</v>
      </c>
      <c r="D273" t="s">
        <v>1325</v>
      </c>
      <c r="E273" t="s">
        <v>85</v>
      </c>
      <c r="F273" t="s">
        <v>38</v>
      </c>
      <c r="G273" t="s">
        <v>32</v>
      </c>
      <c r="H273">
        <v>1</v>
      </c>
      <c r="I273">
        <v>0</v>
      </c>
      <c r="J273">
        <v>1</v>
      </c>
      <c r="K273">
        <v>0</v>
      </c>
      <c r="L273">
        <v>0</v>
      </c>
      <c r="M273">
        <v>0</v>
      </c>
      <c r="N273">
        <v>0</v>
      </c>
      <c r="O273">
        <v>1</v>
      </c>
      <c r="P273">
        <v>1</v>
      </c>
      <c r="Q273">
        <v>0</v>
      </c>
      <c r="R273">
        <v>1</v>
      </c>
      <c r="S273" t="s">
        <v>33</v>
      </c>
      <c r="T273" s="33">
        <f t="shared" si="12"/>
        <v>0</v>
      </c>
      <c r="Z273" s="22">
        <f t="shared" si="13"/>
        <v>1</v>
      </c>
      <c r="AA273" s="23">
        <f t="shared" si="14"/>
        <v>1</v>
      </c>
    </row>
    <row r="274" spans="1:27" x14ac:dyDescent="0.25">
      <c r="A274" t="s">
        <v>1197</v>
      </c>
      <c r="B274" t="s">
        <v>1326</v>
      </c>
      <c r="C274" t="s">
        <v>1327</v>
      </c>
      <c r="D274" t="s">
        <v>1328</v>
      </c>
      <c r="E274" t="s">
        <v>31</v>
      </c>
      <c r="F274" t="s">
        <v>32</v>
      </c>
      <c r="G274" t="s">
        <v>38</v>
      </c>
      <c r="H274">
        <v>1</v>
      </c>
      <c r="I274">
        <v>0</v>
      </c>
      <c r="J274">
        <v>1</v>
      </c>
      <c r="K274">
        <v>1</v>
      </c>
      <c r="L274">
        <v>1</v>
      </c>
      <c r="M274">
        <v>1</v>
      </c>
      <c r="N274">
        <v>1</v>
      </c>
      <c r="O274">
        <v>0</v>
      </c>
      <c r="P274">
        <v>0</v>
      </c>
      <c r="Q274">
        <v>0</v>
      </c>
      <c r="R274">
        <v>0</v>
      </c>
      <c r="S274" t="s">
        <v>103</v>
      </c>
      <c r="T274" s="33">
        <f t="shared" si="12"/>
        <v>1</v>
      </c>
      <c r="Z274" s="22">
        <f t="shared" si="13"/>
        <v>0</v>
      </c>
      <c r="AA274" s="23">
        <f t="shared" si="14"/>
        <v>0</v>
      </c>
    </row>
    <row r="275" spans="1:27" x14ac:dyDescent="0.25">
      <c r="A275" t="s">
        <v>1197</v>
      </c>
      <c r="B275" t="s">
        <v>1329</v>
      </c>
      <c r="C275" t="s">
        <v>1330</v>
      </c>
      <c r="D275" t="s">
        <v>1331</v>
      </c>
      <c r="E275" t="s">
        <v>85</v>
      </c>
      <c r="F275" t="s">
        <v>38</v>
      </c>
      <c r="G275" t="s">
        <v>32</v>
      </c>
      <c r="H275">
        <v>3</v>
      </c>
      <c r="I275">
        <v>0</v>
      </c>
      <c r="J275">
        <v>3</v>
      </c>
      <c r="K275">
        <v>3</v>
      </c>
      <c r="L275">
        <v>3</v>
      </c>
      <c r="M275">
        <v>3</v>
      </c>
      <c r="N275">
        <v>3</v>
      </c>
      <c r="O275">
        <v>0</v>
      </c>
      <c r="P275">
        <v>0</v>
      </c>
      <c r="Q275">
        <v>0</v>
      </c>
      <c r="R275">
        <v>0</v>
      </c>
      <c r="S275" t="s">
        <v>103</v>
      </c>
      <c r="T275" s="33">
        <f t="shared" si="12"/>
        <v>3</v>
      </c>
      <c r="Z275" s="22">
        <f t="shared" si="13"/>
        <v>0</v>
      </c>
      <c r="AA275" s="23">
        <f t="shared" si="14"/>
        <v>0</v>
      </c>
    </row>
    <row r="276" spans="1:27" x14ac:dyDescent="0.25">
      <c r="A276" t="s">
        <v>1197</v>
      </c>
      <c r="B276" t="s">
        <v>1332</v>
      </c>
      <c r="C276" t="s">
        <v>1333</v>
      </c>
      <c r="D276" t="s">
        <v>497</v>
      </c>
      <c r="E276" t="s">
        <v>31</v>
      </c>
      <c r="F276" t="s">
        <v>32</v>
      </c>
      <c r="G276" t="s">
        <v>38</v>
      </c>
      <c r="H276">
        <v>1</v>
      </c>
      <c r="I276">
        <v>0</v>
      </c>
      <c r="J276">
        <v>1</v>
      </c>
      <c r="K276">
        <v>1</v>
      </c>
      <c r="L276">
        <v>1</v>
      </c>
      <c r="M276">
        <v>1</v>
      </c>
      <c r="N276">
        <v>1</v>
      </c>
      <c r="O276">
        <v>0</v>
      </c>
      <c r="P276">
        <v>0</v>
      </c>
      <c r="Q276">
        <v>0</v>
      </c>
      <c r="R276">
        <v>0</v>
      </c>
      <c r="S276" t="s">
        <v>103</v>
      </c>
      <c r="T276" s="33">
        <f t="shared" si="12"/>
        <v>1</v>
      </c>
      <c r="Z276" s="22">
        <f t="shared" si="13"/>
        <v>0</v>
      </c>
      <c r="AA276" s="23">
        <f t="shared" si="14"/>
        <v>0</v>
      </c>
    </row>
    <row r="277" spans="1:27" x14ac:dyDescent="0.25">
      <c r="A277" t="s">
        <v>1197</v>
      </c>
      <c r="B277" t="s">
        <v>1334</v>
      </c>
      <c r="C277" t="s">
        <v>1335</v>
      </c>
      <c r="D277" t="s">
        <v>1336</v>
      </c>
      <c r="E277" t="s">
        <v>31</v>
      </c>
      <c r="F277" t="s">
        <v>38</v>
      </c>
      <c r="G277" t="s">
        <v>32</v>
      </c>
      <c r="H277">
        <v>3</v>
      </c>
      <c r="I277">
        <v>0</v>
      </c>
      <c r="J277">
        <v>3</v>
      </c>
      <c r="K277">
        <v>0</v>
      </c>
      <c r="L277">
        <v>0</v>
      </c>
      <c r="M277">
        <v>0</v>
      </c>
      <c r="N277">
        <v>0</v>
      </c>
      <c r="O277">
        <v>3</v>
      </c>
      <c r="P277">
        <v>3</v>
      </c>
      <c r="Q277">
        <v>0</v>
      </c>
      <c r="R277">
        <v>3</v>
      </c>
      <c r="S277" t="s">
        <v>33</v>
      </c>
      <c r="T277" s="33">
        <f t="shared" si="12"/>
        <v>0</v>
      </c>
      <c r="Z277" s="22">
        <f t="shared" si="13"/>
        <v>3</v>
      </c>
      <c r="AA277" s="23">
        <f t="shared" si="14"/>
        <v>3</v>
      </c>
    </row>
    <row r="278" spans="1:27" x14ac:dyDescent="0.25">
      <c r="A278" t="s">
        <v>1197</v>
      </c>
      <c r="B278" t="s">
        <v>1340</v>
      </c>
      <c r="C278" t="s">
        <v>1341</v>
      </c>
      <c r="D278" t="s">
        <v>1342</v>
      </c>
      <c r="E278" t="s">
        <v>31</v>
      </c>
      <c r="F278" t="s">
        <v>32</v>
      </c>
      <c r="G278" t="s">
        <v>32</v>
      </c>
      <c r="H278">
        <v>2</v>
      </c>
      <c r="I278">
        <v>0</v>
      </c>
      <c r="J278">
        <v>2</v>
      </c>
      <c r="K278">
        <v>0</v>
      </c>
      <c r="L278">
        <v>0</v>
      </c>
      <c r="M278">
        <v>0</v>
      </c>
      <c r="N278">
        <v>0</v>
      </c>
      <c r="O278">
        <v>2</v>
      </c>
      <c r="P278">
        <v>2</v>
      </c>
      <c r="Q278">
        <v>2</v>
      </c>
      <c r="R278">
        <v>0</v>
      </c>
      <c r="S278" t="s">
        <v>39</v>
      </c>
      <c r="T278" s="33">
        <f t="shared" si="12"/>
        <v>0</v>
      </c>
      <c r="Z278" s="22">
        <f t="shared" si="13"/>
        <v>2</v>
      </c>
      <c r="AA278" s="23">
        <f t="shared" si="14"/>
        <v>2</v>
      </c>
    </row>
    <row r="279" spans="1:27" x14ac:dyDescent="0.25">
      <c r="A279" t="s">
        <v>1197</v>
      </c>
      <c r="B279" t="s">
        <v>1343</v>
      </c>
      <c r="C279" t="s">
        <v>1344</v>
      </c>
      <c r="D279" t="s">
        <v>1345</v>
      </c>
      <c r="E279" t="s">
        <v>31</v>
      </c>
      <c r="F279" t="s">
        <v>32</v>
      </c>
      <c r="G279" t="s">
        <v>32</v>
      </c>
      <c r="H279">
        <v>1</v>
      </c>
      <c r="I279">
        <v>0</v>
      </c>
      <c r="J279">
        <v>1</v>
      </c>
      <c r="K279">
        <v>1</v>
      </c>
      <c r="L279">
        <v>1</v>
      </c>
      <c r="M279">
        <v>1</v>
      </c>
      <c r="N279">
        <v>1</v>
      </c>
      <c r="O279">
        <v>0</v>
      </c>
      <c r="P279">
        <v>0</v>
      </c>
      <c r="Q279">
        <v>0</v>
      </c>
      <c r="R279">
        <v>0</v>
      </c>
      <c r="S279" t="s">
        <v>103</v>
      </c>
      <c r="T279" s="33">
        <f t="shared" si="12"/>
        <v>1</v>
      </c>
      <c r="Z279" s="22">
        <f t="shared" si="13"/>
        <v>0</v>
      </c>
      <c r="AA279" s="23">
        <f t="shared" si="14"/>
        <v>0</v>
      </c>
    </row>
    <row r="280" spans="1:27" x14ac:dyDescent="0.25">
      <c r="A280" t="s">
        <v>1197</v>
      </c>
      <c r="B280" t="s">
        <v>1346</v>
      </c>
      <c r="C280" t="s">
        <v>1347</v>
      </c>
      <c r="D280" t="s">
        <v>1348</v>
      </c>
      <c r="E280" t="s">
        <v>31</v>
      </c>
      <c r="F280" t="s">
        <v>38</v>
      </c>
      <c r="G280" t="s">
        <v>32</v>
      </c>
      <c r="H280">
        <v>1</v>
      </c>
      <c r="I280">
        <v>0</v>
      </c>
      <c r="J280">
        <v>1</v>
      </c>
      <c r="K280">
        <v>0</v>
      </c>
      <c r="L280">
        <v>0</v>
      </c>
      <c r="M280">
        <v>0</v>
      </c>
      <c r="N280">
        <v>0</v>
      </c>
      <c r="O280">
        <v>1</v>
      </c>
      <c r="P280">
        <v>1</v>
      </c>
      <c r="Q280">
        <v>0</v>
      </c>
      <c r="R280">
        <v>1</v>
      </c>
      <c r="S280" t="s">
        <v>33</v>
      </c>
      <c r="T280" s="33">
        <f t="shared" si="12"/>
        <v>0</v>
      </c>
      <c r="Z280" s="22">
        <f t="shared" si="13"/>
        <v>1</v>
      </c>
      <c r="AA280" s="23">
        <f t="shared" si="14"/>
        <v>1</v>
      </c>
    </row>
    <row r="281" spans="1:27" x14ac:dyDescent="0.25">
      <c r="A281" t="s">
        <v>1197</v>
      </c>
      <c r="B281" t="s">
        <v>1352</v>
      </c>
      <c r="C281" t="s">
        <v>1353</v>
      </c>
      <c r="D281" t="s">
        <v>1354</v>
      </c>
      <c r="E281" t="s">
        <v>31</v>
      </c>
      <c r="F281" t="s">
        <v>32</v>
      </c>
      <c r="G281" t="s">
        <v>32</v>
      </c>
      <c r="H281">
        <v>3</v>
      </c>
      <c r="I281">
        <v>0</v>
      </c>
      <c r="J281">
        <v>3</v>
      </c>
      <c r="K281">
        <v>0</v>
      </c>
      <c r="L281">
        <v>0</v>
      </c>
      <c r="M281">
        <v>0</v>
      </c>
      <c r="N281">
        <v>0</v>
      </c>
      <c r="O281">
        <v>3</v>
      </c>
      <c r="P281">
        <v>3</v>
      </c>
      <c r="Q281">
        <v>0</v>
      </c>
      <c r="R281">
        <v>3</v>
      </c>
      <c r="S281" t="s">
        <v>33</v>
      </c>
      <c r="T281" s="33">
        <f t="shared" si="12"/>
        <v>0</v>
      </c>
      <c r="Z281" s="22">
        <f t="shared" si="13"/>
        <v>3</v>
      </c>
      <c r="AA281" s="23">
        <f t="shared" si="14"/>
        <v>3</v>
      </c>
    </row>
    <row r="282" spans="1:27" x14ac:dyDescent="0.25">
      <c r="A282" t="s">
        <v>1197</v>
      </c>
      <c r="B282" t="s">
        <v>1358</v>
      </c>
      <c r="C282" t="s">
        <v>1359</v>
      </c>
      <c r="D282" t="s">
        <v>1360</v>
      </c>
      <c r="E282" t="s">
        <v>85</v>
      </c>
      <c r="F282" t="s">
        <v>38</v>
      </c>
      <c r="G282" t="s">
        <v>32</v>
      </c>
      <c r="H282">
        <v>1</v>
      </c>
      <c r="I282">
        <v>0</v>
      </c>
      <c r="J282">
        <v>1</v>
      </c>
      <c r="K282">
        <v>0</v>
      </c>
      <c r="L282">
        <v>0</v>
      </c>
      <c r="M282">
        <v>0</v>
      </c>
      <c r="N282">
        <v>0</v>
      </c>
      <c r="O282">
        <v>1</v>
      </c>
      <c r="P282">
        <v>1</v>
      </c>
      <c r="Q282">
        <v>0</v>
      </c>
      <c r="R282">
        <v>1</v>
      </c>
      <c r="S282" t="s">
        <v>33</v>
      </c>
      <c r="T282" s="33">
        <f t="shared" si="12"/>
        <v>0</v>
      </c>
      <c r="Z282" s="22">
        <f t="shared" si="13"/>
        <v>1</v>
      </c>
      <c r="AA282" s="23">
        <f t="shared" si="14"/>
        <v>1</v>
      </c>
    </row>
    <row r="283" spans="1:27" x14ac:dyDescent="0.25">
      <c r="A283" t="s">
        <v>1197</v>
      </c>
      <c r="B283" t="s">
        <v>1361</v>
      </c>
      <c r="C283" t="s">
        <v>1362</v>
      </c>
      <c r="D283" t="s">
        <v>1363</v>
      </c>
      <c r="E283" t="s">
        <v>85</v>
      </c>
      <c r="F283" t="s">
        <v>38</v>
      </c>
      <c r="G283" t="s">
        <v>32</v>
      </c>
      <c r="H283">
        <v>1</v>
      </c>
      <c r="I283">
        <v>0</v>
      </c>
      <c r="J283">
        <v>1</v>
      </c>
      <c r="K283">
        <v>1</v>
      </c>
      <c r="L283">
        <v>1</v>
      </c>
      <c r="M283">
        <v>1</v>
      </c>
      <c r="N283">
        <v>1</v>
      </c>
      <c r="O283">
        <v>0</v>
      </c>
      <c r="P283">
        <v>0</v>
      </c>
      <c r="Q283">
        <v>0</v>
      </c>
      <c r="R283">
        <v>0</v>
      </c>
      <c r="S283" t="s">
        <v>103</v>
      </c>
      <c r="T283" s="33">
        <f t="shared" si="12"/>
        <v>1</v>
      </c>
      <c r="Z283" s="22">
        <f t="shared" si="13"/>
        <v>0</v>
      </c>
      <c r="AA283" s="23">
        <f t="shared" si="14"/>
        <v>0</v>
      </c>
    </row>
    <row r="284" spans="1:27" ht="60" x14ac:dyDescent="0.25">
      <c r="A284" t="s">
        <v>1197</v>
      </c>
      <c r="B284" t="s">
        <v>1364</v>
      </c>
      <c r="C284" s="2" t="s">
        <v>1365</v>
      </c>
      <c r="D284" t="s">
        <v>1366</v>
      </c>
      <c r="E284" t="s">
        <v>46</v>
      </c>
      <c r="F284" t="s">
        <v>32</v>
      </c>
      <c r="G284" t="s">
        <v>32</v>
      </c>
      <c r="H284">
        <v>2</v>
      </c>
      <c r="I284">
        <v>1</v>
      </c>
      <c r="J284">
        <v>1</v>
      </c>
      <c r="K284">
        <v>0</v>
      </c>
      <c r="L284">
        <v>0</v>
      </c>
      <c r="M284">
        <v>0</v>
      </c>
      <c r="N284">
        <v>0</v>
      </c>
      <c r="O284">
        <v>2</v>
      </c>
      <c r="P284">
        <v>1</v>
      </c>
      <c r="Q284">
        <v>0</v>
      </c>
      <c r="R284">
        <v>2</v>
      </c>
      <c r="S284" t="s">
        <v>33</v>
      </c>
      <c r="T284" s="33">
        <f t="shared" si="12"/>
        <v>0</v>
      </c>
      <c r="Z284" s="22">
        <f t="shared" si="13"/>
        <v>1</v>
      </c>
      <c r="AA284" s="23">
        <f t="shared" si="14"/>
        <v>1</v>
      </c>
    </row>
    <row r="285" spans="1:27" x14ac:dyDescent="0.25">
      <c r="A285" t="s">
        <v>1197</v>
      </c>
      <c r="B285" t="s">
        <v>1370</v>
      </c>
      <c r="C285" t="s">
        <v>1371</v>
      </c>
      <c r="D285" t="s">
        <v>1372</v>
      </c>
      <c r="E285" t="s">
        <v>85</v>
      </c>
      <c r="F285" t="s">
        <v>38</v>
      </c>
      <c r="G285" t="s">
        <v>32</v>
      </c>
      <c r="H285">
        <v>2</v>
      </c>
      <c r="I285">
        <v>0</v>
      </c>
      <c r="J285">
        <v>2</v>
      </c>
      <c r="K285">
        <v>0</v>
      </c>
      <c r="L285">
        <v>0</v>
      </c>
      <c r="M285">
        <v>0</v>
      </c>
      <c r="N285">
        <v>0</v>
      </c>
      <c r="O285">
        <v>2</v>
      </c>
      <c r="P285">
        <v>2</v>
      </c>
      <c r="Q285">
        <v>0</v>
      </c>
      <c r="R285">
        <v>2</v>
      </c>
      <c r="S285" t="s">
        <v>33</v>
      </c>
      <c r="T285" s="33">
        <f t="shared" si="12"/>
        <v>0</v>
      </c>
      <c r="Z285" s="22">
        <f t="shared" si="13"/>
        <v>2</v>
      </c>
      <c r="AA285" s="23">
        <f t="shared" si="14"/>
        <v>2</v>
      </c>
    </row>
    <row r="286" spans="1:27" x14ac:dyDescent="0.25">
      <c r="A286" t="s">
        <v>1197</v>
      </c>
      <c r="B286" t="s">
        <v>1373</v>
      </c>
      <c r="C286" t="s">
        <v>1374</v>
      </c>
      <c r="D286" t="s">
        <v>1375</v>
      </c>
      <c r="E286" t="s">
        <v>31</v>
      </c>
      <c r="F286" t="s">
        <v>38</v>
      </c>
      <c r="G286" t="s">
        <v>32</v>
      </c>
      <c r="H286">
        <v>2</v>
      </c>
      <c r="I286">
        <v>0</v>
      </c>
      <c r="J286">
        <v>2</v>
      </c>
      <c r="K286">
        <v>0</v>
      </c>
      <c r="L286">
        <v>0</v>
      </c>
      <c r="M286">
        <v>0</v>
      </c>
      <c r="N286">
        <v>0</v>
      </c>
      <c r="O286">
        <v>2</v>
      </c>
      <c r="P286">
        <v>2</v>
      </c>
      <c r="Q286">
        <v>0</v>
      </c>
      <c r="R286">
        <v>2</v>
      </c>
      <c r="S286" t="s">
        <v>33</v>
      </c>
      <c r="T286" s="33">
        <f t="shared" si="12"/>
        <v>0</v>
      </c>
      <c r="Z286" s="22">
        <f t="shared" si="13"/>
        <v>2</v>
      </c>
      <c r="AA286" s="23">
        <f t="shared" si="14"/>
        <v>2</v>
      </c>
    </row>
    <row r="287" spans="1:27" x14ac:dyDescent="0.25">
      <c r="A287" t="s">
        <v>1197</v>
      </c>
      <c r="B287" t="s">
        <v>1376</v>
      </c>
      <c r="C287" t="s">
        <v>1377</v>
      </c>
      <c r="D287" t="s">
        <v>1378</v>
      </c>
      <c r="E287" t="s">
        <v>85</v>
      </c>
      <c r="F287" t="s">
        <v>38</v>
      </c>
      <c r="G287" t="s">
        <v>32</v>
      </c>
      <c r="H287">
        <v>2</v>
      </c>
      <c r="I287">
        <v>0</v>
      </c>
      <c r="J287">
        <v>2</v>
      </c>
      <c r="K287">
        <v>0</v>
      </c>
      <c r="L287">
        <v>0</v>
      </c>
      <c r="M287">
        <v>0</v>
      </c>
      <c r="N287">
        <v>0</v>
      </c>
      <c r="O287">
        <v>2</v>
      </c>
      <c r="P287">
        <v>2</v>
      </c>
      <c r="Q287">
        <v>2</v>
      </c>
      <c r="R287">
        <v>0</v>
      </c>
      <c r="S287" t="s">
        <v>39</v>
      </c>
      <c r="T287" s="33">
        <f t="shared" si="12"/>
        <v>0</v>
      </c>
      <c r="Z287" s="22">
        <f t="shared" si="13"/>
        <v>2</v>
      </c>
      <c r="AA287" s="23">
        <f t="shared" si="14"/>
        <v>2</v>
      </c>
    </row>
    <row r="288" spans="1:27" x14ac:dyDescent="0.25">
      <c r="A288" t="s">
        <v>1197</v>
      </c>
      <c r="B288" t="s">
        <v>1379</v>
      </c>
      <c r="C288" t="s">
        <v>1380</v>
      </c>
      <c r="D288" t="s">
        <v>1381</v>
      </c>
      <c r="E288" t="s">
        <v>85</v>
      </c>
      <c r="F288" t="s">
        <v>38</v>
      </c>
      <c r="G288" t="s">
        <v>32</v>
      </c>
      <c r="H288">
        <v>2</v>
      </c>
      <c r="I288">
        <v>0</v>
      </c>
      <c r="J288">
        <v>2</v>
      </c>
      <c r="K288">
        <v>0</v>
      </c>
      <c r="L288">
        <v>0</v>
      </c>
      <c r="M288">
        <v>0</v>
      </c>
      <c r="N288">
        <v>0</v>
      </c>
      <c r="O288">
        <v>2</v>
      </c>
      <c r="P288">
        <v>2</v>
      </c>
      <c r="Q288">
        <v>0</v>
      </c>
      <c r="R288">
        <v>2</v>
      </c>
      <c r="S288" t="s">
        <v>33</v>
      </c>
      <c r="T288" s="33">
        <f t="shared" si="12"/>
        <v>0</v>
      </c>
      <c r="Z288" s="22">
        <f t="shared" si="13"/>
        <v>2</v>
      </c>
      <c r="AA288" s="23">
        <f t="shared" si="14"/>
        <v>2</v>
      </c>
    </row>
    <row r="289" spans="1:27" x14ac:dyDescent="0.25">
      <c r="A289" t="s">
        <v>1197</v>
      </c>
      <c r="B289" t="s">
        <v>1388</v>
      </c>
      <c r="C289" t="s">
        <v>1389</v>
      </c>
      <c r="D289" t="s">
        <v>1390</v>
      </c>
      <c r="E289" t="s">
        <v>85</v>
      </c>
      <c r="F289" t="s">
        <v>38</v>
      </c>
      <c r="G289" t="s">
        <v>32</v>
      </c>
      <c r="H289">
        <v>1</v>
      </c>
      <c r="I289">
        <v>0</v>
      </c>
      <c r="J289">
        <v>1</v>
      </c>
      <c r="K289">
        <v>0</v>
      </c>
      <c r="L289">
        <v>0</v>
      </c>
      <c r="M289">
        <v>0</v>
      </c>
      <c r="N289">
        <v>0</v>
      </c>
      <c r="O289">
        <v>1</v>
      </c>
      <c r="P289">
        <v>1</v>
      </c>
      <c r="Q289">
        <v>0</v>
      </c>
      <c r="R289">
        <v>1</v>
      </c>
      <c r="S289" t="s">
        <v>33</v>
      </c>
      <c r="T289" s="33">
        <f t="shared" si="12"/>
        <v>0</v>
      </c>
      <c r="Z289" s="22">
        <f t="shared" si="13"/>
        <v>1</v>
      </c>
      <c r="AA289" s="23">
        <f t="shared" si="14"/>
        <v>1</v>
      </c>
    </row>
    <row r="290" spans="1:27" x14ac:dyDescent="0.25">
      <c r="A290" t="s">
        <v>1197</v>
      </c>
      <c r="B290" t="s">
        <v>1391</v>
      </c>
      <c r="C290" t="s">
        <v>1392</v>
      </c>
      <c r="D290" t="s">
        <v>1393</v>
      </c>
      <c r="E290" t="s">
        <v>31</v>
      </c>
      <c r="F290" t="s">
        <v>38</v>
      </c>
      <c r="G290" t="s">
        <v>32</v>
      </c>
      <c r="H290">
        <v>4</v>
      </c>
      <c r="I290">
        <v>0</v>
      </c>
      <c r="J290">
        <v>4</v>
      </c>
      <c r="K290">
        <v>0</v>
      </c>
      <c r="L290">
        <v>0</v>
      </c>
      <c r="M290">
        <v>0</v>
      </c>
      <c r="N290">
        <v>0</v>
      </c>
      <c r="O290">
        <v>4</v>
      </c>
      <c r="P290">
        <v>4</v>
      </c>
      <c r="Q290">
        <v>0</v>
      </c>
      <c r="R290">
        <v>4</v>
      </c>
      <c r="S290" t="s">
        <v>33</v>
      </c>
      <c r="T290" s="33">
        <f t="shared" si="12"/>
        <v>0</v>
      </c>
      <c r="Z290" s="22">
        <f t="shared" si="13"/>
        <v>4</v>
      </c>
      <c r="AA290" s="23">
        <f t="shared" si="14"/>
        <v>4</v>
      </c>
    </row>
    <row r="291" spans="1:27" x14ac:dyDescent="0.25">
      <c r="A291" t="s">
        <v>1197</v>
      </c>
      <c r="B291" t="s">
        <v>1397</v>
      </c>
      <c r="C291" t="s">
        <v>1398</v>
      </c>
      <c r="D291" t="s">
        <v>1399</v>
      </c>
      <c r="E291" t="s">
        <v>85</v>
      </c>
      <c r="F291" t="s">
        <v>38</v>
      </c>
      <c r="G291" t="s">
        <v>32</v>
      </c>
      <c r="H291">
        <v>3</v>
      </c>
      <c r="I291">
        <v>0</v>
      </c>
      <c r="J291">
        <v>3</v>
      </c>
      <c r="K291">
        <v>3</v>
      </c>
      <c r="L291">
        <v>3</v>
      </c>
      <c r="M291">
        <v>3</v>
      </c>
      <c r="N291">
        <v>3</v>
      </c>
      <c r="O291">
        <v>0</v>
      </c>
      <c r="P291">
        <v>0</v>
      </c>
      <c r="Q291">
        <v>0</v>
      </c>
      <c r="R291">
        <v>0</v>
      </c>
      <c r="S291" t="s">
        <v>103</v>
      </c>
      <c r="T291" s="33">
        <f t="shared" si="12"/>
        <v>3</v>
      </c>
      <c r="Z291" s="22">
        <f t="shared" si="13"/>
        <v>0</v>
      </c>
      <c r="AA291" s="23">
        <f t="shared" si="14"/>
        <v>0</v>
      </c>
    </row>
    <row r="292" spans="1:27" x14ac:dyDescent="0.25">
      <c r="A292" t="s">
        <v>1197</v>
      </c>
      <c r="B292" t="s">
        <v>1400</v>
      </c>
      <c r="C292" t="s">
        <v>1401</v>
      </c>
      <c r="D292" t="s">
        <v>1402</v>
      </c>
      <c r="E292" t="s">
        <v>31</v>
      </c>
      <c r="F292" t="s">
        <v>38</v>
      </c>
      <c r="G292" t="s">
        <v>32</v>
      </c>
      <c r="H292">
        <v>1</v>
      </c>
      <c r="I292">
        <v>0</v>
      </c>
      <c r="J292">
        <v>1</v>
      </c>
      <c r="K292">
        <v>1</v>
      </c>
      <c r="L292">
        <v>1</v>
      </c>
      <c r="M292">
        <v>1</v>
      </c>
      <c r="N292">
        <v>1</v>
      </c>
      <c r="O292">
        <v>0</v>
      </c>
      <c r="P292">
        <v>0</v>
      </c>
      <c r="Q292">
        <v>0</v>
      </c>
      <c r="R292">
        <v>0</v>
      </c>
      <c r="S292" t="s">
        <v>103</v>
      </c>
      <c r="T292" s="33">
        <f t="shared" si="12"/>
        <v>1</v>
      </c>
      <c r="Z292" s="22">
        <f t="shared" si="13"/>
        <v>0</v>
      </c>
      <c r="AA292" s="23">
        <f t="shared" si="14"/>
        <v>0</v>
      </c>
    </row>
    <row r="293" spans="1:27" x14ac:dyDescent="0.25">
      <c r="A293" t="s">
        <v>1197</v>
      </c>
      <c r="B293" t="s">
        <v>1403</v>
      </c>
      <c r="C293" t="s">
        <v>1404</v>
      </c>
      <c r="D293" t="s">
        <v>1405</v>
      </c>
      <c r="E293" t="s">
        <v>31</v>
      </c>
      <c r="F293" t="s">
        <v>38</v>
      </c>
      <c r="G293" t="s">
        <v>32</v>
      </c>
      <c r="H293">
        <v>1</v>
      </c>
      <c r="I293">
        <v>0</v>
      </c>
      <c r="J293">
        <v>1</v>
      </c>
      <c r="K293">
        <v>0</v>
      </c>
      <c r="L293">
        <v>0</v>
      </c>
      <c r="M293">
        <v>0</v>
      </c>
      <c r="N293">
        <v>0</v>
      </c>
      <c r="O293">
        <v>1</v>
      </c>
      <c r="P293">
        <v>1</v>
      </c>
      <c r="Q293">
        <v>1</v>
      </c>
      <c r="R293">
        <v>0</v>
      </c>
      <c r="S293" t="s">
        <v>39</v>
      </c>
      <c r="T293" s="33">
        <f t="shared" si="12"/>
        <v>0</v>
      </c>
      <c r="Z293" s="22">
        <f t="shared" si="13"/>
        <v>1</v>
      </c>
      <c r="AA293" s="23">
        <f t="shared" si="14"/>
        <v>1</v>
      </c>
    </row>
    <row r="294" spans="1:27" x14ac:dyDescent="0.25">
      <c r="A294" t="s">
        <v>1197</v>
      </c>
      <c r="B294" t="s">
        <v>1406</v>
      </c>
      <c r="C294" t="s">
        <v>1407</v>
      </c>
      <c r="D294" t="s">
        <v>1408</v>
      </c>
      <c r="E294" t="s">
        <v>85</v>
      </c>
      <c r="F294" t="s">
        <v>38</v>
      </c>
      <c r="G294" t="s">
        <v>32</v>
      </c>
      <c r="H294">
        <v>2</v>
      </c>
      <c r="I294">
        <v>0</v>
      </c>
      <c r="J294">
        <v>2</v>
      </c>
      <c r="K294">
        <v>0</v>
      </c>
      <c r="L294">
        <v>0</v>
      </c>
      <c r="M294">
        <v>0</v>
      </c>
      <c r="N294">
        <v>0</v>
      </c>
      <c r="O294">
        <v>2</v>
      </c>
      <c r="P294">
        <v>2</v>
      </c>
      <c r="Q294">
        <v>0</v>
      </c>
      <c r="R294">
        <v>2</v>
      </c>
      <c r="S294" t="s">
        <v>33</v>
      </c>
      <c r="T294" s="33">
        <f t="shared" si="12"/>
        <v>0</v>
      </c>
      <c r="Z294" s="22">
        <f t="shared" si="13"/>
        <v>2</v>
      </c>
      <c r="AA294" s="23">
        <f t="shared" si="14"/>
        <v>2</v>
      </c>
    </row>
    <row r="295" spans="1:27" x14ac:dyDescent="0.25">
      <c r="A295" t="s">
        <v>1197</v>
      </c>
      <c r="B295" t="s">
        <v>1411</v>
      </c>
      <c r="C295" t="s">
        <v>1412</v>
      </c>
      <c r="D295" t="s">
        <v>1413</v>
      </c>
      <c r="E295" t="s">
        <v>31</v>
      </c>
      <c r="F295" t="s">
        <v>32</v>
      </c>
      <c r="G295" t="s">
        <v>32</v>
      </c>
      <c r="H295">
        <v>1</v>
      </c>
      <c r="I295">
        <v>0</v>
      </c>
      <c r="J295">
        <v>1</v>
      </c>
      <c r="K295">
        <v>0</v>
      </c>
      <c r="L295">
        <v>0</v>
      </c>
      <c r="M295">
        <v>0</v>
      </c>
      <c r="N295">
        <v>0</v>
      </c>
      <c r="O295">
        <v>1</v>
      </c>
      <c r="P295">
        <v>1</v>
      </c>
      <c r="Q295">
        <v>0</v>
      </c>
      <c r="R295">
        <v>1</v>
      </c>
      <c r="S295" t="s">
        <v>33</v>
      </c>
      <c r="T295" s="33">
        <f t="shared" si="12"/>
        <v>0</v>
      </c>
      <c r="Z295" s="22">
        <f t="shared" si="13"/>
        <v>1</v>
      </c>
      <c r="AA295" s="23">
        <f t="shared" si="14"/>
        <v>1</v>
      </c>
    </row>
    <row r="296" spans="1:27" x14ac:dyDescent="0.25">
      <c r="A296" t="s">
        <v>1197</v>
      </c>
      <c r="B296" t="s">
        <v>1414</v>
      </c>
      <c r="C296" t="s">
        <v>1415</v>
      </c>
      <c r="D296" t="s">
        <v>1416</v>
      </c>
      <c r="E296" t="s">
        <v>85</v>
      </c>
      <c r="F296" t="s">
        <v>38</v>
      </c>
      <c r="G296" t="s">
        <v>32</v>
      </c>
      <c r="H296">
        <v>3</v>
      </c>
      <c r="I296">
        <v>0</v>
      </c>
      <c r="J296">
        <v>3</v>
      </c>
      <c r="K296">
        <v>0</v>
      </c>
      <c r="L296">
        <v>0</v>
      </c>
      <c r="M296">
        <v>0</v>
      </c>
      <c r="N296">
        <v>0</v>
      </c>
      <c r="O296">
        <v>3</v>
      </c>
      <c r="P296">
        <v>3</v>
      </c>
      <c r="Q296">
        <v>0</v>
      </c>
      <c r="R296">
        <v>3</v>
      </c>
      <c r="S296" t="s">
        <v>33</v>
      </c>
      <c r="T296" s="33">
        <f t="shared" si="12"/>
        <v>0</v>
      </c>
      <c r="Z296" s="22">
        <f t="shared" si="13"/>
        <v>3</v>
      </c>
      <c r="AA296" s="23">
        <f t="shared" si="14"/>
        <v>3</v>
      </c>
    </row>
    <row r="297" spans="1:27" x14ac:dyDescent="0.25">
      <c r="A297" t="s">
        <v>1197</v>
      </c>
      <c r="B297" t="s">
        <v>1417</v>
      </c>
      <c r="C297" t="s">
        <v>1418</v>
      </c>
      <c r="D297" t="s">
        <v>1419</v>
      </c>
      <c r="E297" t="s">
        <v>31</v>
      </c>
      <c r="F297" t="s">
        <v>32</v>
      </c>
      <c r="G297" t="s">
        <v>32</v>
      </c>
      <c r="H297">
        <v>1</v>
      </c>
      <c r="I297">
        <v>0</v>
      </c>
      <c r="J297">
        <v>1</v>
      </c>
      <c r="K297">
        <v>0</v>
      </c>
      <c r="L297">
        <v>0</v>
      </c>
      <c r="M297">
        <v>0</v>
      </c>
      <c r="N297">
        <v>0</v>
      </c>
      <c r="O297">
        <v>1</v>
      </c>
      <c r="P297">
        <v>1</v>
      </c>
      <c r="Q297">
        <v>1</v>
      </c>
      <c r="R297">
        <v>0</v>
      </c>
      <c r="S297" t="s">
        <v>39</v>
      </c>
      <c r="T297" s="33">
        <f t="shared" si="12"/>
        <v>0</v>
      </c>
      <c r="Z297" s="22">
        <f t="shared" si="13"/>
        <v>1</v>
      </c>
      <c r="AA297" s="23">
        <f t="shared" si="14"/>
        <v>1</v>
      </c>
    </row>
    <row r="298" spans="1:27" x14ac:dyDescent="0.25">
      <c r="A298" t="s">
        <v>1197</v>
      </c>
      <c r="B298" t="s">
        <v>1420</v>
      </c>
      <c r="C298" t="s">
        <v>1421</v>
      </c>
      <c r="D298" t="s">
        <v>1422</v>
      </c>
      <c r="E298" t="s">
        <v>85</v>
      </c>
      <c r="F298" t="s">
        <v>38</v>
      </c>
      <c r="G298" t="s">
        <v>32</v>
      </c>
      <c r="H298">
        <v>6</v>
      </c>
      <c r="I298">
        <v>3</v>
      </c>
      <c r="J298">
        <v>3</v>
      </c>
      <c r="K298">
        <v>6</v>
      </c>
      <c r="L298">
        <v>3</v>
      </c>
      <c r="M298">
        <v>6</v>
      </c>
      <c r="N298">
        <v>3</v>
      </c>
      <c r="O298">
        <v>0</v>
      </c>
      <c r="P298">
        <v>0</v>
      </c>
      <c r="Q298">
        <v>0</v>
      </c>
      <c r="R298">
        <v>0</v>
      </c>
      <c r="S298" t="s">
        <v>103</v>
      </c>
      <c r="T298" s="33">
        <f t="shared" si="12"/>
        <v>3</v>
      </c>
      <c r="Z298" s="22">
        <f t="shared" si="13"/>
        <v>0</v>
      </c>
      <c r="AA298" s="23">
        <f t="shared" si="14"/>
        <v>0</v>
      </c>
    </row>
    <row r="299" spans="1:27" ht="60" x14ac:dyDescent="0.25">
      <c r="A299" t="s">
        <v>1197</v>
      </c>
      <c r="B299" t="s">
        <v>1423</v>
      </c>
      <c r="C299" s="2" t="s">
        <v>1424</v>
      </c>
      <c r="D299" t="s">
        <v>1425</v>
      </c>
      <c r="E299" t="s">
        <v>85</v>
      </c>
      <c r="F299" t="s">
        <v>38</v>
      </c>
      <c r="G299" t="s">
        <v>32</v>
      </c>
      <c r="H299">
        <v>1</v>
      </c>
      <c r="I299">
        <v>0</v>
      </c>
      <c r="J299">
        <v>1</v>
      </c>
      <c r="K299">
        <v>0</v>
      </c>
      <c r="L299">
        <v>0</v>
      </c>
      <c r="M299">
        <v>0</v>
      </c>
      <c r="N299">
        <v>0</v>
      </c>
      <c r="O299">
        <v>1</v>
      </c>
      <c r="P299">
        <v>1</v>
      </c>
      <c r="Q299">
        <v>1</v>
      </c>
      <c r="R299">
        <v>0</v>
      </c>
      <c r="S299" t="s">
        <v>39</v>
      </c>
      <c r="T299" s="33">
        <f t="shared" si="12"/>
        <v>0</v>
      </c>
      <c r="Z299" s="22">
        <f t="shared" si="13"/>
        <v>1</v>
      </c>
      <c r="AA299" s="23">
        <f t="shared" si="14"/>
        <v>1</v>
      </c>
    </row>
    <row r="300" spans="1:27" x14ac:dyDescent="0.25">
      <c r="A300" t="s">
        <v>1197</v>
      </c>
      <c r="B300" t="s">
        <v>1426</v>
      </c>
      <c r="C300" t="s">
        <v>1427</v>
      </c>
      <c r="D300" t="s">
        <v>1428</v>
      </c>
      <c r="E300" t="s">
        <v>85</v>
      </c>
      <c r="F300" t="s">
        <v>38</v>
      </c>
      <c r="G300" t="s">
        <v>32</v>
      </c>
      <c r="H300">
        <v>2</v>
      </c>
      <c r="I300">
        <v>0</v>
      </c>
      <c r="J300">
        <v>2</v>
      </c>
      <c r="K300">
        <v>0</v>
      </c>
      <c r="L300">
        <v>0</v>
      </c>
      <c r="M300">
        <v>0</v>
      </c>
      <c r="N300">
        <v>0</v>
      </c>
      <c r="O300">
        <v>2</v>
      </c>
      <c r="P300">
        <v>2</v>
      </c>
      <c r="Q300">
        <v>0</v>
      </c>
      <c r="R300">
        <v>2</v>
      </c>
      <c r="S300" t="s">
        <v>33</v>
      </c>
      <c r="T300" s="33">
        <f t="shared" si="12"/>
        <v>0</v>
      </c>
      <c r="Z300" s="22">
        <f t="shared" si="13"/>
        <v>2</v>
      </c>
      <c r="AA300" s="23">
        <f t="shared" si="14"/>
        <v>2</v>
      </c>
    </row>
    <row r="301" spans="1:27" x14ac:dyDescent="0.25">
      <c r="A301" t="s">
        <v>1197</v>
      </c>
      <c r="B301" t="s">
        <v>1432</v>
      </c>
      <c r="C301" t="s">
        <v>1433</v>
      </c>
      <c r="D301" t="s">
        <v>1434</v>
      </c>
      <c r="E301" t="s">
        <v>162</v>
      </c>
      <c r="F301" t="s">
        <v>38</v>
      </c>
      <c r="G301" t="s">
        <v>32</v>
      </c>
      <c r="H301">
        <v>3</v>
      </c>
      <c r="I301">
        <v>0</v>
      </c>
      <c r="J301">
        <v>3</v>
      </c>
      <c r="K301">
        <v>0</v>
      </c>
      <c r="L301">
        <v>0</v>
      </c>
      <c r="M301">
        <v>0</v>
      </c>
      <c r="N301">
        <v>0</v>
      </c>
      <c r="O301">
        <v>3</v>
      </c>
      <c r="P301">
        <v>3</v>
      </c>
      <c r="Q301">
        <v>0</v>
      </c>
      <c r="R301">
        <v>3</v>
      </c>
      <c r="S301" t="s">
        <v>33</v>
      </c>
      <c r="T301" s="33">
        <f t="shared" si="12"/>
        <v>0</v>
      </c>
      <c r="Z301" s="22">
        <f t="shared" si="13"/>
        <v>3</v>
      </c>
      <c r="AA301" s="23">
        <f t="shared" si="14"/>
        <v>3</v>
      </c>
    </row>
    <row r="302" spans="1:27" x14ac:dyDescent="0.25">
      <c r="A302" t="s">
        <v>1197</v>
      </c>
      <c r="B302" t="s">
        <v>1435</v>
      </c>
      <c r="C302" t="s">
        <v>1436</v>
      </c>
      <c r="D302" t="s">
        <v>1437</v>
      </c>
      <c r="E302" t="s">
        <v>31</v>
      </c>
      <c r="F302" t="s">
        <v>32</v>
      </c>
      <c r="G302" t="s">
        <v>32</v>
      </c>
      <c r="H302">
        <v>1</v>
      </c>
      <c r="I302">
        <v>0</v>
      </c>
      <c r="J302">
        <v>1</v>
      </c>
      <c r="K302">
        <v>0</v>
      </c>
      <c r="L302">
        <v>0</v>
      </c>
      <c r="M302">
        <v>0</v>
      </c>
      <c r="N302">
        <v>0</v>
      </c>
      <c r="O302">
        <v>1</v>
      </c>
      <c r="P302">
        <v>1</v>
      </c>
      <c r="Q302">
        <v>0</v>
      </c>
      <c r="R302">
        <v>1</v>
      </c>
      <c r="S302" t="s">
        <v>33</v>
      </c>
      <c r="T302" s="33">
        <f t="shared" si="12"/>
        <v>0</v>
      </c>
      <c r="Z302" s="22">
        <f t="shared" si="13"/>
        <v>1</v>
      </c>
      <c r="AA302" s="23">
        <f t="shared" si="14"/>
        <v>1</v>
      </c>
    </row>
    <row r="303" spans="1:27" x14ac:dyDescent="0.25">
      <c r="A303" t="s">
        <v>1197</v>
      </c>
      <c r="B303" t="s">
        <v>1438</v>
      </c>
      <c r="C303" t="s">
        <v>1439</v>
      </c>
      <c r="D303" t="s">
        <v>1440</v>
      </c>
      <c r="E303" t="s">
        <v>85</v>
      </c>
      <c r="F303" t="s">
        <v>38</v>
      </c>
      <c r="G303" t="s">
        <v>32</v>
      </c>
      <c r="H303">
        <v>1</v>
      </c>
      <c r="I303">
        <v>0</v>
      </c>
      <c r="J303">
        <v>1</v>
      </c>
      <c r="K303">
        <v>0</v>
      </c>
      <c r="L303">
        <v>0</v>
      </c>
      <c r="M303">
        <v>0</v>
      </c>
      <c r="N303">
        <v>0</v>
      </c>
      <c r="O303">
        <v>1</v>
      </c>
      <c r="P303">
        <v>1</v>
      </c>
      <c r="Q303">
        <v>0</v>
      </c>
      <c r="R303">
        <v>1</v>
      </c>
      <c r="S303" t="s">
        <v>33</v>
      </c>
      <c r="T303" s="33">
        <f t="shared" si="12"/>
        <v>0</v>
      </c>
      <c r="Z303" s="22">
        <f t="shared" si="13"/>
        <v>1</v>
      </c>
      <c r="AA303" s="23">
        <f t="shared" si="14"/>
        <v>1</v>
      </c>
    </row>
    <row r="304" spans="1:27" x14ac:dyDescent="0.25">
      <c r="A304" t="s">
        <v>1197</v>
      </c>
      <c r="B304" t="s">
        <v>1441</v>
      </c>
      <c r="C304" t="s">
        <v>1442</v>
      </c>
      <c r="D304" t="s">
        <v>1443</v>
      </c>
      <c r="E304" t="s">
        <v>31</v>
      </c>
      <c r="F304" t="s">
        <v>38</v>
      </c>
      <c r="G304" t="s">
        <v>32</v>
      </c>
      <c r="H304">
        <v>1</v>
      </c>
      <c r="I304">
        <v>0</v>
      </c>
      <c r="J304">
        <v>1</v>
      </c>
      <c r="K304">
        <v>0</v>
      </c>
      <c r="L304">
        <v>0</v>
      </c>
      <c r="M304">
        <v>0</v>
      </c>
      <c r="N304">
        <v>0</v>
      </c>
      <c r="O304">
        <v>1</v>
      </c>
      <c r="P304">
        <v>1</v>
      </c>
      <c r="Q304">
        <v>0</v>
      </c>
      <c r="R304">
        <v>1</v>
      </c>
      <c r="S304" t="s">
        <v>33</v>
      </c>
      <c r="T304" s="33">
        <f t="shared" si="12"/>
        <v>0</v>
      </c>
      <c r="Z304" s="22">
        <f t="shared" si="13"/>
        <v>1</v>
      </c>
      <c r="AA304" s="23">
        <f t="shared" si="14"/>
        <v>1</v>
      </c>
    </row>
    <row r="305" spans="1:27" x14ac:dyDescent="0.25">
      <c r="A305" t="s">
        <v>1197</v>
      </c>
      <c r="B305" t="s">
        <v>1444</v>
      </c>
      <c r="C305" t="s">
        <v>1445</v>
      </c>
      <c r="D305" t="s">
        <v>1446</v>
      </c>
      <c r="E305" t="s">
        <v>85</v>
      </c>
      <c r="F305" t="s">
        <v>38</v>
      </c>
      <c r="G305" t="s">
        <v>32</v>
      </c>
      <c r="H305">
        <v>1</v>
      </c>
      <c r="I305">
        <v>0</v>
      </c>
      <c r="J305">
        <v>1</v>
      </c>
      <c r="K305">
        <v>0</v>
      </c>
      <c r="L305">
        <v>0</v>
      </c>
      <c r="M305">
        <v>0</v>
      </c>
      <c r="N305">
        <v>0</v>
      </c>
      <c r="O305">
        <v>1</v>
      </c>
      <c r="P305">
        <v>1</v>
      </c>
      <c r="Q305">
        <v>0</v>
      </c>
      <c r="R305">
        <v>1</v>
      </c>
      <c r="S305" t="s">
        <v>33</v>
      </c>
      <c r="T305" s="33">
        <f t="shared" si="12"/>
        <v>0</v>
      </c>
      <c r="Z305" s="22">
        <f t="shared" si="13"/>
        <v>1</v>
      </c>
      <c r="AA305" s="23">
        <f t="shared" si="14"/>
        <v>1</v>
      </c>
    </row>
    <row r="306" spans="1:27" x14ac:dyDescent="0.25">
      <c r="A306" t="s">
        <v>1197</v>
      </c>
      <c r="B306" t="s">
        <v>1447</v>
      </c>
      <c r="C306" t="s">
        <v>1448</v>
      </c>
      <c r="D306" t="s">
        <v>1449</v>
      </c>
      <c r="E306" t="s">
        <v>162</v>
      </c>
      <c r="F306" t="s">
        <v>38</v>
      </c>
      <c r="G306" t="s">
        <v>32</v>
      </c>
      <c r="H306">
        <v>4</v>
      </c>
      <c r="I306">
        <v>0</v>
      </c>
      <c r="J306">
        <v>4</v>
      </c>
      <c r="K306">
        <v>0</v>
      </c>
      <c r="L306">
        <v>0</v>
      </c>
      <c r="M306">
        <v>0</v>
      </c>
      <c r="N306">
        <v>0</v>
      </c>
      <c r="O306">
        <v>4</v>
      </c>
      <c r="P306">
        <v>4</v>
      </c>
      <c r="Q306">
        <v>0</v>
      </c>
      <c r="R306">
        <v>4</v>
      </c>
      <c r="S306" t="s">
        <v>33</v>
      </c>
      <c r="T306" s="33">
        <f t="shared" si="12"/>
        <v>0</v>
      </c>
      <c r="Z306" s="22">
        <f t="shared" si="13"/>
        <v>4</v>
      </c>
      <c r="AA306" s="23">
        <f t="shared" si="14"/>
        <v>4</v>
      </c>
    </row>
    <row r="307" spans="1:27" x14ac:dyDescent="0.25">
      <c r="A307" t="s">
        <v>1197</v>
      </c>
      <c r="B307" t="s">
        <v>1468</v>
      </c>
      <c r="C307" t="s">
        <v>1469</v>
      </c>
      <c r="D307" t="s">
        <v>1470</v>
      </c>
      <c r="E307" t="s">
        <v>85</v>
      </c>
      <c r="F307" t="s">
        <v>38</v>
      </c>
      <c r="G307" t="s">
        <v>32</v>
      </c>
      <c r="H307">
        <v>2</v>
      </c>
      <c r="I307">
        <v>0</v>
      </c>
      <c r="J307">
        <v>2</v>
      </c>
      <c r="K307">
        <v>0</v>
      </c>
      <c r="L307">
        <v>0</v>
      </c>
      <c r="M307">
        <v>0</v>
      </c>
      <c r="N307">
        <v>0</v>
      </c>
      <c r="O307">
        <v>2</v>
      </c>
      <c r="P307">
        <v>2</v>
      </c>
      <c r="Q307">
        <v>0</v>
      </c>
      <c r="R307">
        <v>2</v>
      </c>
      <c r="S307" t="s">
        <v>33</v>
      </c>
      <c r="T307" s="33">
        <f t="shared" si="12"/>
        <v>0</v>
      </c>
      <c r="Z307" s="22">
        <f t="shared" si="13"/>
        <v>2</v>
      </c>
      <c r="AA307" s="23">
        <f t="shared" si="14"/>
        <v>2</v>
      </c>
    </row>
    <row r="308" spans="1:27" x14ac:dyDescent="0.25">
      <c r="A308" t="s">
        <v>1197</v>
      </c>
      <c r="B308" t="s">
        <v>1480</v>
      </c>
      <c r="C308" t="s">
        <v>1481</v>
      </c>
      <c r="D308" t="s">
        <v>1482</v>
      </c>
      <c r="E308" t="s">
        <v>85</v>
      </c>
      <c r="F308" t="s">
        <v>38</v>
      </c>
      <c r="G308" t="s">
        <v>32</v>
      </c>
      <c r="H308">
        <v>3</v>
      </c>
      <c r="I308">
        <v>0</v>
      </c>
      <c r="J308">
        <v>3</v>
      </c>
      <c r="K308">
        <v>0</v>
      </c>
      <c r="L308">
        <v>0</v>
      </c>
      <c r="M308">
        <v>0</v>
      </c>
      <c r="N308">
        <v>0</v>
      </c>
      <c r="O308">
        <v>3</v>
      </c>
      <c r="P308">
        <v>3</v>
      </c>
      <c r="Q308">
        <v>0</v>
      </c>
      <c r="R308">
        <v>3</v>
      </c>
      <c r="S308" t="s">
        <v>33</v>
      </c>
      <c r="T308" s="33">
        <f t="shared" si="12"/>
        <v>0</v>
      </c>
      <c r="Z308" s="22">
        <f t="shared" si="13"/>
        <v>3</v>
      </c>
      <c r="AA308" s="23">
        <f t="shared" si="14"/>
        <v>3</v>
      </c>
    </row>
    <row r="309" spans="1:27" x14ac:dyDescent="0.25">
      <c r="A309" t="s">
        <v>1197</v>
      </c>
      <c r="B309" t="s">
        <v>1483</v>
      </c>
      <c r="C309" t="s">
        <v>1484</v>
      </c>
      <c r="D309" t="s">
        <v>1485</v>
      </c>
      <c r="E309" t="s">
        <v>31</v>
      </c>
      <c r="F309" t="s">
        <v>32</v>
      </c>
      <c r="G309" t="s">
        <v>32</v>
      </c>
      <c r="H309">
        <v>3</v>
      </c>
      <c r="I309">
        <v>0</v>
      </c>
      <c r="J309">
        <v>3</v>
      </c>
      <c r="K309">
        <v>0</v>
      </c>
      <c r="L309">
        <v>0</v>
      </c>
      <c r="M309">
        <v>0</v>
      </c>
      <c r="N309">
        <v>0</v>
      </c>
      <c r="O309">
        <v>3</v>
      </c>
      <c r="P309">
        <v>3</v>
      </c>
      <c r="Q309">
        <v>0</v>
      </c>
      <c r="R309">
        <v>3</v>
      </c>
      <c r="S309" t="s">
        <v>33</v>
      </c>
      <c r="T309" s="33">
        <f t="shared" si="12"/>
        <v>0</v>
      </c>
      <c r="Z309" s="22">
        <f t="shared" si="13"/>
        <v>3</v>
      </c>
      <c r="AA309" s="23">
        <f t="shared" si="14"/>
        <v>3</v>
      </c>
    </row>
    <row r="310" spans="1:27" x14ac:dyDescent="0.25">
      <c r="A310" t="s">
        <v>1197</v>
      </c>
      <c r="B310" t="s">
        <v>1492</v>
      </c>
      <c r="C310" t="s">
        <v>1493</v>
      </c>
      <c r="D310" t="s">
        <v>1494</v>
      </c>
      <c r="E310" t="s">
        <v>31</v>
      </c>
      <c r="F310" t="s">
        <v>38</v>
      </c>
      <c r="G310" t="s">
        <v>32</v>
      </c>
      <c r="H310">
        <v>2</v>
      </c>
      <c r="I310">
        <v>0</v>
      </c>
      <c r="J310">
        <v>2</v>
      </c>
      <c r="K310">
        <v>0</v>
      </c>
      <c r="L310">
        <v>0</v>
      </c>
      <c r="M310">
        <v>0</v>
      </c>
      <c r="N310">
        <v>0</v>
      </c>
      <c r="O310">
        <v>2</v>
      </c>
      <c r="P310">
        <v>2</v>
      </c>
      <c r="Q310">
        <v>0</v>
      </c>
      <c r="R310">
        <v>2</v>
      </c>
      <c r="S310" t="s">
        <v>33</v>
      </c>
      <c r="T310" s="33">
        <f t="shared" si="12"/>
        <v>0</v>
      </c>
      <c r="Z310" s="22">
        <f t="shared" si="13"/>
        <v>2</v>
      </c>
      <c r="AA310" s="23">
        <f t="shared" si="14"/>
        <v>2</v>
      </c>
    </row>
    <row r="311" spans="1:27" ht="75" x14ac:dyDescent="0.25">
      <c r="A311" t="s">
        <v>1197</v>
      </c>
      <c r="B311" t="s">
        <v>1495</v>
      </c>
      <c r="C311" s="2" t="s">
        <v>1496</v>
      </c>
      <c r="D311" t="s">
        <v>1497</v>
      </c>
      <c r="E311" t="s">
        <v>85</v>
      </c>
      <c r="F311" t="s">
        <v>38</v>
      </c>
      <c r="G311" t="s">
        <v>32</v>
      </c>
      <c r="H311">
        <v>1</v>
      </c>
      <c r="I311">
        <v>0</v>
      </c>
      <c r="J311">
        <v>1</v>
      </c>
      <c r="K311">
        <v>0</v>
      </c>
      <c r="L311">
        <v>0</v>
      </c>
      <c r="M311">
        <v>0</v>
      </c>
      <c r="N311">
        <v>0</v>
      </c>
      <c r="O311">
        <v>1</v>
      </c>
      <c r="P311">
        <v>1</v>
      </c>
      <c r="Q311">
        <v>0</v>
      </c>
      <c r="R311">
        <v>1</v>
      </c>
      <c r="S311" t="s">
        <v>33</v>
      </c>
      <c r="T311" s="33">
        <f t="shared" si="12"/>
        <v>0</v>
      </c>
      <c r="Z311" s="22">
        <f t="shared" si="13"/>
        <v>1</v>
      </c>
      <c r="AA311" s="23">
        <f t="shared" si="14"/>
        <v>1</v>
      </c>
    </row>
    <row r="312" spans="1:27" x14ac:dyDescent="0.25">
      <c r="A312" t="s">
        <v>1498</v>
      </c>
      <c r="B312" t="s">
        <v>1499</v>
      </c>
      <c r="C312" t="s">
        <v>1500</v>
      </c>
      <c r="D312" t="s">
        <v>1501</v>
      </c>
      <c r="E312" t="s">
        <v>31</v>
      </c>
      <c r="F312" t="s">
        <v>32</v>
      </c>
      <c r="G312" t="s">
        <v>32</v>
      </c>
      <c r="H312">
        <v>1</v>
      </c>
      <c r="I312">
        <v>0</v>
      </c>
      <c r="J312">
        <v>1</v>
      </c>
      <c r="K312">
        <v>0</v>
      </c>
      <c r="L312">
        <v>0</v>
      </c>
      <c r="M312">
        <v>0</v>
      </c>
      <c r="N312">
        <v>0</v>
      </c>
      <c r="O312">
        <v>1</v>
      </c>
      <c r="P312">
        <v>1</v>
      </c>
      <c r="Q312">
        <v>1</v>
      </c>
      <c r="R312">
        <v>0</v>
      </c>
      <c r="S312" t="s">
        <v>39</v>
      </c>
      <c r="T312" s="33">
        <f t="shared" si="12"/>
        <v>0</v>
      </c>
      <c r="Z312" s="22">
        <f t="shared" si="13"/>
        <v>1</v>
      </c>
      <c r="AA312" s="23">
        <f t="shared" si="14"/>
        <v>1</v>
      </c>
    </row>
    <row r="313" spans="1:27" x14ac:dyDescent="0.25">
      <c r="A313" t="s">
        <v>1498</v>
      </c>
      <c r="B313" t="s">
        <v>1505</v>
      </c>
      <c r="C313" t="s">
        <v>1506</v>
      </c>
      <c r="D313" t="s">
        <v>1507</v>
      </c>
      <c r="E313" t="s">
        <v>31</v>
      </c>
      <c r="F313" t="s">
        <v>32</v>
      </c>
      <c r="G313" t="s">
        <v>32</v>
      </c>
      <c r="H313">
        <v>1</v>
      </c>
      <c r="I313">
        <v>0</v>
      </c>
      <c r="J313">
        <v>1</v>
      </c>
      <c r="K313">
        <v>0</v>
      </c>
      <c r="L313">
        <v>0</v>
      </c>
      <c r="M313">
        <v>0</v>
      </c>
      <c r="N313">
        <v>0</v>
      </c>
      <c r="O313">
        <v>1</v>
      </c>
      <c r="P313">
        <v>1</v>
      </c>
      <c r="Q313">
        <v>0</v>
      </c>
      <c r="R313">
        <v>1</v>
      </c>
      <c r="S313" t="s">
        <v>33</v>
      </c>
      <c r="T313" s="33">
        <f t="shared" si="12"/>
        <v>0</v>
      </c>
      <c r="Z313" s="22">
        <f t="shared" si="13"/>
        <v>1</v>
      </c>
      <c r="AA313" s="23">
        <f t="shared" si="14"/>
        <v>1</v>
      </c>
    </row>
    <row r="314" spans="1:27" x14ac:dyDescent="0.25">
      <c r="A314" t="s">
        <v>1511</v>
      </c>
      <c r="B314" t="s">
        <v>1512</v>
      </c>
      <c r="C314" t="s">
        <v>1513</v>
      </c>
      <c r="D314" t="s">
        <v>1514</v>
      </c>
      <c r="E314" t="s">
        <v>85</v>
      </c>
      <c r="F314" t="s">
        <v>38</v>
      </c>
      <c r="G314" t="s">
        <v>32</v>
      </c>
      <c r="H314">
        <v>4</v>
      </c>
      <c r="I314">
        <v>0</v>
      </c>
      <c r="J314">
        <v>4</v>
      </c>
      <c r="K314">
        <v>4</v>
      </c>
      <c r="L314">
        <v>4</v>
      </c>
      <c r="M314">
        <v>2</v>
      </c>
      <c r="N314">
        <v>2</v>
      </c>
      <c r="O314">
        <v>0</v>
      </c>
      <c r="P314">
        <v>0</v>
      </c>
      <c r="Q314">
        <v>0</v>
      </c>
      <c r="R314">
        <v>0</v>
      </c>
      <c r="S314" t="s">
        <v>103</v>
      </c>
      <c r="T314" s="33">
        <f t="shared" si="12"/>
        <v>2</v>
      </c>
      <c r="Z314" s="22">
        <f t="shared" si="13"/>
        <v>0</v>
      </c>
      <c r="AA314" s="23">
        <f t="shared" si="14"/>
        <v>0</v>
      </c>
    </row>
    <row r="315" spans="1:27" x14ac:dyDescent="0.25">
      <c r="A315" t="s">
        <v>1517</v>
      </c>
      <c r="B315" t="s">
        <v>1518</v>
      </c>
      <c r="C315" t="s">
        <v>1519</v>
      </c>
      <c r="D315" t="s">
        <v>1520</v>
      </c>
      <c r="E315" t="s">
        <v>85</v>
      </c>
      <c r="F315" t="s">
        <v>38</v>
      </c>
      <c r="G315" t="s">
        <v>32</v>
      </c>
      <c r="H315">
        <v>2</v>
      </c>
      <c r="I315">
        <v>1</v>
      </c>
      <c r="J315">
        <v>1</v>
      </c>
      <c r="K315">
        <v>0</v>
      </c>
      <c r="L315">
        <v>0</v>
      </c>
      <c r="M315">
        <v>0</v>
      </c>
      <c r="N315">
        <v>0</v>
      </c>
      <c r="O315">
        <v>2</v>
      </c>
      <c r="P315">
        <v>1</v>
      </c>
      <c r="Q315">
        <v>2</v>
      </c>
      <c r="R315">
        <v>0</v>
      </c>
      <c r="S315" t="s">
        <v>39</v>
      </c>
      <c r="T315" s="33">
        <f t="shared" si="12"/>
        <v>0</v>
      </c>
      <c r="Z315" s="22">
        <f t="shared" si="13"/>
        <v>1</v>
      </c>
      <c r="AA315" s="23">
        <f t="shared" si="14"/>
        <v>1</v>
      </c>
    </row>
    <row r="316" spans="1:27" x14ac:dyDescent="0.25">
      <c r="A316" t="s">
        <v>1517</v>
      </c>
      <c r="B316" t="s">
        <v>1521</v>
      </c>
      <c r="C316" t="s">
        <v>1522</v>
      </c>
      <c r="D316" t="s">
        <v>1523</v>
      </c>
      <c r="E316" t="s">
        <v>31</v>
      </c>
      <c r="F316" t="s">
        <v>32</v>
      </c>
      <c r="G316" t="s">
        <v>38</v>
      </c>
      <c r="H316">
        <v>1</v>
      </c>
      <c r="I316">
        <v>0</v>
      </c>
      <c r="J316">
        <v>1</v>
      </c>
      <c r="K316">
        <v>0</v>
      </c>
      <c r="L316">
        <v>0</v>
      </c>
      <c r="M316">
        <v>0</v>
      </c>
      <c r="N316">
        <v>0</v>
      </c>
      <c r="O316">
        <v>0</v>
      </c>
      <c r="P316">
        <v>0</v>
      </c>
      <c r="Q316">
        <v>0</v>
      </c>
      <c r="R316">
        <v>0</v>
      </c>
      <c r="S316" t="s">
        <v>33</v>
      </c>
      <c r="T316" s="33">
        <f t="shared" si="12"/>
        <v>0</v>
      </c>
      <c r="Z316" s="22">
        <f t="shared" si="13"/>
        <v>0</v>
      </c>
      <c r="AA316" s="23">
        <f t="shared" si="14"/>
        <v>0</v>
      </c>
    </row>
    <row r="317" spans="1:27" x14ac:dyDescent="0.25">
      <c r="A317" t="s">
        <v>1517</v>
      </c>
      <c r="B317" t="s">
        <v>1524</v>
      </c>
      <c r="C317" t="s">
        <v>1525</v>
      </c>
      <c r="D317" t="s">
        <v>1526</v>
      </c>
      <c r="E317" t="s">
        <v>31</v>
      </c>
      <c r="F317" t="s">
        <v>32</v>
      </c>
      <c r="G317" t="s">
        <v>38</v>
      </c>
      <c r="H317">
        <v>1</v>
      </c>
      <c r="I317">
        <v>0</v>
      </c>
      <c r="J317">
        <v>1</v>
      </c>
      <c r="K317">
        <v>0</v>
      </c>
      <c r="L317">
        <v>0</v>
      </c>
      <c r="M317">
        <v>0</v>
      </c>
      <c r="N317">
        <v>0</v>
      </c>
      <c r="O317">
        <v>1</v>
      </c>
      <c r="P317">
        <v>1</v>
      </c>
      <c r="Q317">
        <v>0</v>
      </c>
      <c r="R317">
        <v>1</v>
      </c>
      <c r="S317" t="s">
        <v>33</v>
      </c>
      <c r="T317" s="33">
        <f t="shared" si="12"/>
        <v>0</v>
      </c>
      <c r="Z317" s="22">
        <f t="shared" si="13"/>
        <v>1</v>
      </c>
      <c r="AA317" s="23">
        <f t="shared" si="14"/>
        <v>1</v>
      </c>
    </row>
    <row r="318" spans="1:27" x14ac:dyDescent="0.25">
      <c r="A318" t="s">
        <v>1517</v>
      </c>
      <c r="B318" t="s">
        <v>1527</v>
      </c>
      <c r="C318" t="s">
        <v>1528</v>
      </c>
      <c r="D318" t="s">
        <v>1529</v>
      </c>
      <c r="E318" t="s">
        <v>31</v>
      </c>
      <c r="F318" t="s">
        <v>38</v>
      </c>
      <c r="G318" t="s">
        <v>32</v>
      </c>
      <c r="H318">
        <v>1</v>
      </c>
      <c r="I318">
        <v>0</v>
      </c>
      <c r="J318">
        <v>1</v>
      </c>
      <c r="K318">
        <v>0</v>
      </c>
      <c r="L318">
        <v>0</v>
      </c>
      <c r="M318">
        <v>0</v>
      </c>
      <c r="N318">
        <v>0</v>
      </c>
      <c r="O318">
        <v>1</v>
      </c>
      <c r="P318">
        <v>1</v>
      </c>
      <c r="Q318">
        <v>0</v>
      </c>
      <c r="R318">
        <v>1</v>
      </c>
      <c r="S318" t="s">
        <v>33</v>
      </c>
      <c r="T318" s="33">
        <f t="shared" si="12"/>
        <v>0</v>
      </c>
      <c r="Z318" s="22">
        <f t="shared" si="13"/>
        <v>1</v>
      </c>
      <c r="AA318" s="23">
        <f t="shared" si="14"/>
        <v>1</v>
      </c>
    </row>
    <row r="319" spans="1:27" x14ac:dyDescent="0.25">
      <c r="A319" t="s">
        <v>1530</v>
      </c>
      <c r="B319" t="s">
        <v>1531</v>
      </c>
      <c r="C319" t="s">
        <v>1532</v>
      </c>
      <c r="D319" t="s">
        <v>1533</v>
      </c>
      <c r="E319" t="s">
        <v>46</v>
      </c>
      <c r="F319" t="s">
        <v>38</v>
      </c>
      <c r="G319" t="s">
        <v>32</v>
      </c>
      <c r="H319">
        <v>1</v>
      </c>
      <c r="I319">
        <v>0</v>
      </c>
      <c r="J319">
        <v>1</v>
      </c>
      <c r="K319">
        <v>0</v>
      </c>
      <c r="L319">
        <v>0</v>
      </c>
      <c r="M319">
        <v>0</v>
      </c>
      <c r="N319">
        <v>0</v>
      </c>
      <c r="O319">
        <v>1</v>
      </c>
      <c r="P319">
        <v>1</v>
      </c>
      <c r="Q319">
        <v>1</v>
      </c>
      <c r="R319">
        <v>0</v>
      </c>
      <c r="S319" t="s">
        <v>39</v>
      </c>
      <c r="T319" s="33">
        <f t="shared" si="12"/>
        <v>0</v>
      </c>
      <c r="Z319" s="22">
        <f t="shared" si="13"/>
        <v>1</v>
      </c>
      <c r="AA319" s="23">
        <f t="shared" si="14"/>
        <v>1</v>
      </c>
    </row>
    <row r="320" spans="1:27" x14ac:dyDescent="0.25">
      <c r="A320" t="s">
        <v>1530</v>
      </c>
      <c r="B320" t="s">
        <v>1548</v>
      </c>
      <c r="C320" t="s">
        <v>1549</v>
      </c>
      <c r="D320" t="s">
        <v>1550</v>
      </c>
      <c r="E320" t="s">
        <v>85</v>
      </c>
      <c r="F320" t="s">
        <v>38</v>
      </c>
      <c r="G320" t="s">
        <v>32</v>
      </c>
      <c r="H320">
        <v>1</v>
      </c>
      <c r="I320">
        <v>0</v>
      </c>
      <c r="J320">
        <v>1</v>
      </c>
      <c r="K320">
        <v>0</v>
      </c>
      <c r="L320">
        <v>0</v>
      </c>
      <c r="M320">
        <v>0</v>
      </c>
      <c r="N320">
        <v>0</v>
      </c>
      <c r="O320">
        <v>1</v>
      </c>
      <c r="P320">
        <v>1</v>
      </c>
      <c r="Q320">
        <v>1</v>
      </c>
      <c r="R320">
        <v>0</v>
      </c>
      <c r="S320" t="s">
        <v>39</v>
      </c>
      <c r="T320" s="33">
        <f t="shared" si="12"/>
        <v>0</v>
      </c>
      <c r="Z320" s="22">
        <f t="shared" si="13"/>
        <v>1</v>
      </c>
      <c r="AA320" s="23">
        <f t="shared" si="14"/>
        <v>1</v>
      </c>
    </row>
    <row r="321" spans="1:27" x14ac:dyDescent="0.25">
      <c r="A321" t="s">
        <v>1530</v>
      </c>
      <c r="B321" t="s">
        <v>1551</v>
      </c>
      <c r="C321" t="s">
        <v>1552</v>
      </c>
      <c r="D321" t="s">
        <v>1553</v>
      </c>
      <c r="E321" t="s">
        <v>31</v>
      </c>
      <c r="F321" t="s">
        <v>38</v>
      </c>
      <c r="G321" t="s">
        <v>32</v>
      </c>
      <c r="H321">
        <v>1</v>
      </c>
      <c r="I321">
        <v>0</v>
      </c>
      <c r="J321">
        <v>1</v>
      </c>
      <c r="K321">
        <v>0</v>
      </c>
      <c r="L321">
        <v>0</v>
      </c>
      <c r="M321">
        <v>0</v>
      </c>
      <c r="N321">
        <v>0</v>
      </c>
      <c r="O321">
        <v>0</v>
      </c>
      <c r="P321">
        <v>0</v>
      </c>
      <c r="Q321">
        <v>0</v>
      </c>
      <c r="R321">
        <v>0</v>
      </c>
      <c r="S321" t="s">
        <v>33</v>
      </c>
      <c r="T321" s="33">
        <f t="shared" si="12"/>
        <v>0</v>
      </c>
      <c r="Z321" s="22">
        <f t="shared" si="13"/>
        <v>0</v>
      </c>
      <c r="AA321" s="23">
        <f t="shared" si="14"/>
        <v>0</v>
      </c>
    </row>
    <row r="322" spans="1:27" x14ac:dyDescent="0.25">
      <c r="A322" t="s">
        <v>1530</v>
      </c>
      <c r="B322" t="s">
        <v>1554</v>
      </c>
      <c r="C322" t="s">
        <v>1555</v>
      </c>
      <c r="D322" t="s">
        <v>750</v>
      </c>
      <c r="E322" t="s">
        <v>31</v>
      </c>
      <c r="F322" t="s">
        <v>32</v>
      </c>
      <c r="G322" t="s">
        <v>32</v>
      </c>
      <c r="H322">
        <v>2</v>
      </c>
      <c r="I322">
        <v>0</v>
      </c>
      <c r="J322">
        <v>2</v>
      </c>
      <c r="K322">
        <v>2</v>
      </c>
      <c r="L322">
        <v>2</v>
      </c>
      <c r="M322">
        <v>1</v>
      </c>
      <c r="N322">
        <v>1</v>
      </c>
      <c r="O322">
        <v>0</v>
      </c>
      <c r="P322">
        <v>0</v>
      </c>
      <c r="Q322">
        <v>0</v>
      </c>
      <c r="R322">
        <v>0</v>
      </c>
      <c r="S322" t="s">
        <v>103</v>
      </c>
      <c r="T322" s="33">
        <f t="shared" si="12"/>
        <v>1</v>
      </c>
      <c r="Z322" s="22">
        <f t="shared" si="13"/>
        <v>0</v>
      </c>
      <c r="AA322" s="23">
        <f t="shared" si="14"/>
        <v>0</v>
      </c>
    </row>
    <row r="323" spans="1:27" x14ac:dyDescent="0.25">
      <c r="A323" t="s">
        <v>1530</v>
      </c>
      <c r="B323" t="s">
        <v>1556</v>
      </c>
      <c r="C323" t="s">
        <v>1557</v>
      </c>
      <c r="D323" t="s">
        <v>1558</v>
      </c>
      <c r="E323" t="s">
        <v>31</v>
      </c>
      <c r="F323" t="s">
        <v>32</v>
      </c>
      <c r="G323" t="s">
        <v>32</v>
      </c>
      <c r="H323">
        <v>1</v>
      </c>
      <c r="I323">
        <v>0</v>
      </c>
      <c r="J323">
        <v>1</v>
      </c>
      <c r="K323">
        <v>1</v>
      </c>
      <c r="L323">
        <v>1</v>
      </c>
      <c r="M323">
        <v>1</v>
      </c>
      <c r="N323">
        <v>1</v>
      </c>
      <c r="O323">
        <v>0</v>
      </c>
      <c r="P323">
        <v>0</v>
      </c>
      <c r="Q323">
        <v>0</v>
      </c>
      <c r="R323">
        <v>0</v>
      </c>
      <c r="S323" t="s">
        <v>103</v>
      </c>
      <c r="T323" s="33">
        <f t="shared" ref="T323:T386" si="15">N323</f>
        <v>1</v>
      </c>
      <c r="Z323" s="22">
        <f t="shared" ref="Z323:Z386" si="16">P323</f>
        <v>0</v>
      </c>
      <c r="AA323" s="23">
        <f t="shared" ref="AA323:AA386" si="17">Z323</f>
        <v>0</v>
      </c>
    </row>
    <row r="324" spans="1:27" x14ac:dyDescent="0.25">
      <c r="A324" t="s">
        <v>1530</v>
      </c>
      <c r="B324" t="s">
        <v>1562</v>
      </c>
      <c r="C324" t="s">
        <v>1563</v>
      </c>
      <c r="D324" t="s">
        <v>1564</v>
      </c>
      <c r="E324" t="s">
        <v>31</v>
      </c>
      <c r="F324" t="s">
        <v>38</v>
      </c>
      <c r="G324" t="s">
        <v>32</v>
      </c>
      <c r="H324">
        <v>4</v>
      </c>
      <c r="I324">
        <v>0</v>
      </c>
      <c r="J324">
        <v>4</v>
      </c>
      <c r="K324">
        <v>0</v>
      </c>
      <c r="L324">
        <v>0</v>
      </c>
      <c r="M324">
        <v>0</v>
      </c>
      <c r="N324">
        <v>0</v>
      </c>
      <c r="O324">
        <v>4</v>
      </c>
      <c r="P324">
        <v>4</v>
      </c>
      <c r="Q324">
        <v>0</v>
      </c>
      <c r="R324">
        <v>4</v>
      </c>
      <c r="S324" t="s">
        <v>33</v>
      </c>
      <c r="T324" s="33">
        <f t="shared" si="15"/>
        <v>0</v>
      </c>
      <c r="Z324" s="22">
        <f t="shared" si="16"/>
        <v>4</v>
      </c>
      <c r="AA324" s="23">
        <f t="shared" si="17"/>
        <v>4</v>
      </c>
    </row>
    <row r="325" spans="1:27" x14ac:dyDescent="0.25">
      <c r="A325" t="s">
        <v>1530</v>
      </c>
      <c r="B325" t="s">
        <v>1565</v>
      </c>
      <c r="C325" t="s">
        <v>1566</v>
      </c>
      <c r="D325" t="s">
        <v>1567</v>
      </c>
      <c r="E325" t="s">
        <v>31</v>
      </c>
      <c r="F325" t="s">
        <v>32</v>
      </c>
      <c r="G325" t="s">
        <v>32</v>
      </c>
      <c r="H325">
        <v>2</v>
      </c>
      <c r="I325">
        <v>0</v>
      </c>
      <c r="J325">
        <v>2</v>
      </c>
      <c r="K325">
        <v>0</v>
      </c>
      <c r="L325">
        <v>0</v>
      </c>
      <c r="M325">
        <v>0</v>
      </c>
      <c r="N325">
        <v>0</v>
      </c>
      <c r="O325">
        <v>2</v>
      </c>
      <c r="P325">
        <v>2</v>
      </c>
      <c r="Q325">
        <v>1</v>
      </c>
      <c r="R325">
        <v>1</v>
      </c>
      <c r="S325" t="s">
        <v>39</v>
      </c>
      <c r="T325" s="33">
        <f t="shared" si="15"/>
        <v>0</v>
      </c>
      <c r="Z325" s="22">
        <f t="shared" si="16"/>
        <v>2</v>
      </c>
      <c r="AA325" s="23">
        <f t="shared" si="17"/>
        <v>2</v>
      </c>
    </row>
    <row r="326" spans="1:27" x14ac:dyDescent="0.25">
      <c r="A326" t="s">
        <v>1530</v>
      </c>
      <c r="B326" t="s">
        <v>1571</v>
      </c>
      <c r="C326" t="s">
        <v>1572</v>
      </c>
      <c r="D326" t="s">
        <v>1573</v>
      </c>
      <c r="E326" t="s">
        <v>31</v>
      </c>
      <c r="F326" t="s">
        <v>32</v>
      </c>
      <c r="G326" t="s">
        <v>32</v>
      </c>
      <c r="H326">
        <v>2</v>
      </c>
      <c r="I326">
        <v>0</v>
      </c>
      <c r="J326">
        <v>2</v>
      </c>
      <c r="K326">
        <v>2</v>
      </c>
      <c r="L326">
        <v>2</v>
      </c>
      <c r="M326">
        <v>1</v>
      </c>
      <c r="N326">
        <v>1</v>
      </c>
      <c r="O326">
        <v>0</v>
      </c>
      <c r="P326">
        <v>0</v>
      </c>
      <c r="Q326">
        <v>0</v>
      </c>
      <c r="R326">
        <v>0</v>
      </c>
      <c r="S326" t="s">
        <v>103</v>
      </c>
      <c r="T326" s="33">
        <f t="shared" si="15"/>
        <v>1</v>
      </c>
      <c r="Z326" s="22">
        <f t="shared" si="16"/>
        <v>0</v>
      </c>
      <c r="AA326" s="23">
        <f t="shared" si="17"/>
        <v>0</v>
      </c>
    </row>
    <row r="327" spans="1:27" x14ac:dyDescent="0.25">
      <c r="A327" t="s">
        <v>1530</v>
      </c>
      <c r="B327" t="s">
        <v>1574</v>
      </c>
      <c r="C327" t="s">
        <v>1575</v>
      </c>
      <c r="D327" t="s">
        <v>1576</v>
      </c>
      <c r="E327" t="s">
        <v>31</v>
      </c>
      <c r="F327" t="s">
        <v>32</v>
      </c>
      <c r="G327" t="s">
        <v>32</v>
      </c>
      <c r="H327">
        <v>3</v>
      </c>
      <c r="I327">
        <v>0</v>
      </c>
      <c r="J327">
        <v>3</v>
      </c>
      <c r="K327">
        <v>0</v>
      </c>
      <c r="L327">
        <v>0</v>
      </c>
      <c r="M327">
        <v>0</v>
      </c>
      <c r="N327">
        <v>0</v>
      </c>
      <c r="O327">
        <v>3</v>
      </c>
      <c r="P327">
        <v>3</v>
      </c>
      <c r="Q327">
        <v>2</v>
      </c>
      <c r="R327">
        <v>1</v>
      </c>
      <c r="S327" t="s">
        <v>39</v>
      </c>
      <c r="T327" s="33">
        <f t="shared" si="15"/>
        <v>0</v>
      </c>
      <c r="Z327" s="22">
        <f t="shared" si="16"/>
        <v>3</v>
      </c>
      <c r="AA327" s="23">
        <f t="shared" si="17"/>
        <v>3</v>
      </c>
    </row>
    <row r="328" spans="1:27" ht="75" x14ac:dyDescent="0.25">
      <c r="A328" t="s">
        <v>1530</v>
      </c>
      <c r="B328" t="s">
        <v>1577</v>
      </c>
      <c r="C328" s="2" t="s">
        <v>1578</v>
      </c>
      <c r="D328" t="s">
        <v>1579</v>
      </c>
      <c r="E328" t="s">
        <v>85</v>
      </c>
      <c r="F328" t="s">
        <v>38</v>
      </c>
      <c r="G328" t="s">
        <v>32</v>
      </c>
      <c r="H328">
        <v>1</v>
      </c>
      <c r="I328">
        <v>0</v>
      </c>
      <c r="J328">
        <v>1</v>
      </c>
      <c r="K328">
        <v>0</v>
      </c>
      <c r="L328">
        <v>0</v>
      </c>
      <c r="M328">
        <v>0</v>
      </c>
      <c r="N328">
        <v>0</v>
      </c>
      <c r="O328">
        <v>1</v>
      </c>
      <c r="P328">
        <v>1</v>
      </c>
      <c r="Q328">
        <v>0</v>
      </c>
      <c r="R328">
        <v>1</v>
      </c>
      <c r="S328" t="s">
        <v>33</v>
      </c>
      <c r="T328" s="33">
        <f t="shared" si="15"/>
        <v>0</v>
      </c>
      <c r="Z328" s="22">
        <f t="shared" si="16"/>
        <v>1</v>
      </c>
      <c r="AA328" s="23">
        <f t="shared" si="17"/>
        <v>1</v>
      </c>
    </row>
    <row r="329" spans="1:27" x14ac:dyDescent="0.25">
      <c r="A329" t="s">
        <v>1530</v>
      </c>
      <c r="B329" t="s">
        <v>1580</v>
      </c>
      <c r="C329" t="s">
        <v>1581</v>
      </c>
      <c r="D329" t="s">
        <v>1582</v>
      </c>
      <c r="E329" t="s">
        <v>31</v>
      </c>
      <c r="F329" t="s">
        <v>38</v>
      </c>
      <c r="G329" t="s">
        <v>32</v>
      </c>
      <c r="H329">
        <v>1</v>
      </c>
      <c r="I329">
        <v>0</v>
      </c>
      <c r="J329">
        <v>1</v>
      </c>
      <c r="K329">
        <v>0</v>
      </c>
      <c r="L329">
        <v>0</v>
      </c>
      <c r="M329">
        <v>0</v>
      </c>
      <c r="N329">
        <v>0</v>
      </c>
      <c r="O329">
        <v>1</v>
      </c>
      <c r="P329">
        <v>1</v>
      </c>
      <c r="Q329">
        <v>0</v>
      </c>
      <c r="R329">
        <v>1</v>
      </c>
      <c r="S329" t="s">
        <v>33</v>
      </c>
      <c r="T329" s="33">
        <f t="shared" si="15"/>
        <v>0</v>
      </c>
      <c r="Z329" s="22">
        <f t="shared" si="16"/>
        <v>1</v>
      </c>
      <c r="AA329" s="23">
        <f t="shared" si="17"/>
        <v>1</v>
      </c>
    </row>
    <row r="330" spans="1:27" x14ac:dyDescent="0.25">
      <c r="A330" t="s">
        <v>1530</v>
      </c>
      <c r="B330" t="s">
        <v>1583</v>
      </c>
      <c r="C330" t="s">
        <v>1584</v>
      </c>
      <c r="D330" t="s">
        <v>1585</v>
      </c>
      <c r="E330" t="s">
        <v>31</v>
      </c>
      <c r="F330" t="s">
        <v>32</v>
      </c>
      <c r="G330" t="s">
        <v>32</v>
      </c>
      <c r="H330">
        <v>1</v>
      </c>
      <c r="I330">
        <v>0</v>
      </c>
      <c r="J330">
        <v>1</v>
      </c>
      <c r="K330">
        <v>1</v>
      </c>
      <c r="L330">
        <v>1</v>
      </c>
      <c r="M330">
        <v>1</v>
      </c>
      <c r="N330">
        <v>1</v>
      </c>
      <c r="O330">
        <v>0</v>
      </c>
      <c r="P330">
        <v>0</v>
      </c>
      <c r="Q330">
        <v>0</v>
      </c>
      <c r="R330">
        <v>0</v>
      </c>
      <c r="S330" t="s">
        <v>103</v>
      </c>
      <c r="T330" s="33">
        <f t="shared" si="15"/>
        <v>1</v>
      </c>
      <c r="Z330" s="22">
        <f t="shared" si="16"/>
        <v>0</v>
      </c>
      <c r="AA330" s="23">
        <f t="shared" si="17"/>
        <v>0</v>
      </c>
    </row>
    <row r="331" spans="1:27" x14ac:dyDescent="0.25">
      <c r="A331" t="s">
        <v>1530</v>
      </c>
      <c r="B331" t="s">
        <v>1586</v>
      </c>
      <c r="C331" t="s">
        <v>1587</v>
      </c>
      <c r="D331" t="s">
        <v>1588</v>
      </c>
      <c r="E331" t="s">
        <v>85</v>
      </c>
      <c r="F331" t="s">
        <v>38</v>
      </c>
      <c r="G331" t="s">
        <v>32</v>
      </c>
      <c r="H331">
        <v>1</v>
      </c>
      <c r="I331">
        <v>0</v>
      </c>
      <c r="J331">
        <v>1</v>
      </c>
      <c r="K331">
        <v>0</v>
      </c>
      <c r="L331">
        <v>0</v>
      </c>
      <c r="M331">
        <v>0</v>
      </c>
      <c r="N331">
        <v>0</v>
      </c>
      <c r="O331">
        <v>1</v>
      </c>
      <c r="P331">
        <v>1</v>
      </c>
      <c r="Q331">
        <v>0</v>
      </c>
      <c r="R331">
        <v>1</v>
      </c>
      <c r="S331" t="s">
        <v>33</v>
      </c>
      <c r="T331" s="33">
        <f t="shared" si="15"/>
        <v>0</v>
      </c>
      <c r="Z331" s="22">
        <f t="shared" si="16"/>
        <v>1</v>
      </c>
      <c r="AA331" s="23">
        <f t="shared" si="17"/>
        <v>1</v>
      </c>
    </row>
    <row r="332" spans="1:27" x14ac:dyDescent="0.25">
      <c r="A332" t="s">
        <v>1530</v>
      </c>
      <c r="B332" t="s">
        <v>1589</v>
      </c>
      <c r="C332" t="s">
        <v>1590</v>
      </c>
      <c r="D332" t="s">
        <v>1591</v>
      </c>
      <c r="E332" t="s">
        <v>31</v>
      </c>
      <c r="F332" t="s">
        <v>32</v>
      </c>
      <c r="G332" t="s">
        <v>32</v>
      </c>
      <c r="H332">
        <v>1</v>
      </c>
      <c r="I332">
        <v>0</v>
      </c>
      <c r="J332">
        <v>1</v>
      </c>
      <c r="K332">
        <v>1</v>
      </c>
      <c r="L332">
        <v>1</v>
      </c>
      <c r="M332">
        <v>1</v>
      </c>
      <c r="N332">
        <v>1</v>
      </c>
      <c r="O332">
        <v>0</v>
      </c>
      <c r="P332">
        <v>0</v>
      </c>
      <c r="Q332">
        <v>0</v>
      </c>
      <c r="R332">
        <v>0</v>
      </c>
      <c r="S332" t="s">
        <v>103</v>
      </c>
      <c r="T332" s="33">
        <f t="shared" si="15"/>
        <v>1</v>
      </c>
      <c r="Z332" s="22">
        <f t="shared" si="16"/>
        <v>0</v>
      </c>
      <c r="AA332" s="23">
        <f t="shared" si="17"/>
        <v>0</v>
      </c>
    </row>
    <row r="333" spans="1:27" x14ac:dyDescent="0.25">
      <c r="A333" t="s">
        <v>1530</v>
      </c>
      <c r="B333" t="s">
        <v>1592</v>
      </c>
      <c r="C333" t="s">
        <v>1593</v>
      </c>
      <c r="D333" t="s">
        <v>1594</v>
      </c>
      <c r="E333" t="s">
        <v>598</v>
      </c>
      <c r="F333" t="s">
        <v>38</v>
      </c>
      <c r="G333" t="s">
        <v>32</v>
      </c>
      <c r="H333">
        <v>1</v>
      </c>
      <c r="I333">
        <v>0</v>
      </c>
      <c r="J333">
        <v>1</v>
      </c>
      <c r="K333">
        <v>1</v>
      </c>
      <c r="L333">
        <v>1</v>
      </c>
      <c r="M333">
        <v>1</v>
      </c>
      <c r="N333">
        <v>1</v>
      </c>
      <c r="O333">
        <v>0</v>
      </c>
      <c r="P333">
        <v>0</v>
      </c>
      <c r="Q333">
        <v>0</v>
      </c>
      <c r="R333">
        <v>0</v>
      </c>
      <c r="S333" t="s">
        <v>103</v>
      </c>
      <c r="T333" s="33">
        <f t="shared" si="15"/>
        <v>1</v>
      </c>
      <c r="Z333" s="22">
        <f t="shared" si="16"/>
        <v>0</v>
      </c>
      <c r="AA333" s="23">
        <f t="shared" si="17"/>
        <v>0</v>
      </c>
    </row>
    <row r="334" spans="1:27" x14ac:dyDescent="0.25">
      <c r="A334" t="s">
        <v>1530</v>
      </c>
      <c r="B334" t="s">
        <v>1595</v>
      </c>
      <c r="C334" t="s">
        <v>1596</v>
      </c>
      <c r="D334" t="s">
        <v>1597</v>
      </c>
      <c r="E334" t="s">
        <v>31</v>
      </c>
      <c r="F334" t="s">
        <v>32</v>
      </c>
      <c r="G334" t="s">
        <v>32</v>
      </c>
      <c r="H334">
        <v>1</v>
      </c>
      <c r="I334">
        <v>0</v>
      </c>
      <c r="J334">
        <v>1</v>
      </c>
      <c r="K334">
        <v>1</v>
      </c>
      <c r="L334">
        <v>1</v>
      </c>
      <c r="M334">
        <v>1</v>
      </c>
      <c r="N334">
        <v>1</v>
      </c>
      <c r="O334">
        <v>0</v>
      </c>
      <c r="P334">
        <v>0</v>
      </c>
      <c r="Q334">
        <v>0</v>
      </c>
      <c r="R334">
        <v>0</v>
      </c>
      <c r="S334" t="s">
        <v>103</v>
      </c>
      <c r="T334" s="33">
        <f t="shared" si="15"/>
        <v>1</v>
      </c>
      <c r="Z334" s="22">
        <f t="shared" si="16"/>
        <v>0</v>
      </c>
      <c r="AA334" s="23">
        <f t="shared" si="17"/>
        <v>0</v>
      </c>
    </row>
    <row r="335" spans="1:27" x14ac:dyDescent="0.25">
      <c r="A335" t="s">
        <v>1530</v>
      </c>
      <c r="B335" t="s">
        <v>1598</v>
      </c>
      <c r="C335" t="s">
        <v>1599</v>
      </c>
      <c r="D335" t="s">
        <v>1600</v>
      </c>
      <c r="E335" t="s">
        <v>85</v>
      </c>
      <c r="F335" t="s">
        <v>38</v>
      </c>
      <c r="G335" t="s">
        <v>32</v>
      </c>
      <c r="H335">
        <v>1</v>
      </c>
      <c r="I335">
        <v>0</v>
      </c>
      <c r="J335">
        <v>1</v>
      </c>
      <c r="K335">
        <v>1</v>
      </c>
      <c r="L335">
        <v>1</v>
      </c>
      <c r="M335">
        <v>1</v>
      </c>
      <c r="N335">
        <v>1</v>
      </c>
      <c r="O335">
        <v>0</v>
      </c>
      <c r="P335">
        <v>0</v>
      </c>
      <c r="Q335">
        <v>0</v>
      </c>
      <c r="R335">
        <v>0</v>
      </c>
      <c r="S335" t="s">
        <v>103</v>
      </c>
      <c r="T335" s="33">
        <f t="shared" si="15"/>
        <v>1</v>
      </c>
      <c r="Z335" s="22">
        <f t="shared" si="16"/>
        <v>0</v>
      </c>
      <c r="AA335" s="23">
        <f t="shared" si="17"/>
        <v>0</v>
      </c>
    </row>
    <row r="336" spans="1:27" x14ac:dyDescent="0.25">
      <c r="A336" t="s">
        <v>1530</v>
      </c>
      <c r="B336" t="s">
        <v>1601</v>
      </c>
      <c r="C336" t="s">
        <v>1602</v>
      </c>
      <c r="D336" t="s">
        <v>1603</v>
      </c>
      <c r="E336" t="s">
        <v>31</v>
      </c>
      <c r="F336" t="s">
        <v>32</v>
      </c>
      <c r="G336" t="s">
        <v>32</v>
      </c>
      <c r="H336">
        <v>1</v>
      </c>
      <c r="I336">
        <v>0</v>
      </c>
      <c r="J336">
        <v>1</v>
      </c>
      <c r="K336">
        <v>1</v>
      </c>
      <c r="L336">
        <v>1</v>
      </c>
      <c r="M336">
        <v>1</v>
      </c>
      <c r="N336">
        <v>1</v>
      </c>
      <c r="O336">
        <v>0</v>
      </c>
      <c r="P336">
        <v>0</v>
      </c>
      <c r="Q336">
        <v>0</v>
      </c>
      <c r="R336">
        <v>0</v>
      </c>
      <c r="S336" t="s">
        <v>103</v>
      </c>
      <c r="T336" s="33">
        <f t="shared" si="15"/>
        <v>1</v>
      </c>
      <c r="Z336" s="22">
        <f t="shared" si="16"/>
        <v>0</v>
      </c>
      <c r="AA336" s="23">
        <f t="shared" si="17"/>
        <v>0</v>
      </c>
    </row>
    <row r="337" spans="1:27" x14ac:dyDescent="0.25">
      <c r="A337" t="s">
        <v>1530</v>
      </c>
      <c r="B337" t="s">
        <v>1607</v>
      </c>
      <c r="C337" t="s">
        <v>1608</v>
      </c>
      <c r="D337" t="s">
        <v>1609</v>
      </c>
      <c r="E337" t="s">
        <v>31</v>
      </c>
      <c r="F337" t="s">
        <v>32</v>
      </c>
      <c r="G337" t="s">
        <v>32</v>
      </c>
      <c r="H337">
        <v>1</v>
      </c>
      <c r="I337">
        <v>0</v>
      </c>
      <c r="J337">
        <v>1</v>
      </c>
      <c r="K337">
        <v>0</v>
      </c>
      <c r="L337">
        <v>0</v>
      </c>
      <c r="M337">
        <v>0</v>
      </c>
      <c r="N337">
        <v>0</v>
      </c>
      <c r="O337">
        <v>1</v>
      </c>
      <c r="P337">
        <v>1</v>
      </c>
      <c r="Q337">
        <v>1</v>
      </c>
      <c r="R337">
        <v>0</v>
      </c>
      <c r="S337" t="s">
        <v>39</v>
      </c>
      <c r="T337" s="33">
        <f t="shared" si="15"/>
        <v>0</v>
      </c>
      <c r="Z337" s="22">
        <f t="shared" si="16"/>
        <v>1</v>
      </c>
      <c r="AA337" s="23">
        <f t="shared" si="17"/>
        <v>1</v>
      </c>
    </row>
    <row r="338" spans="1:27" x14ac:dyDescent="0.25">
      <c r="A338" t="s">
        <v>1530</v>
      </c>
      <c r="B338" t="s">
        <v>1610</v>
      </c>
      <c r="C338" t="s">
        <v>1611</v>
      </c>
      <c r="D338" t="s">
        <v>1612</v>
      </c>
      <c r="E338" t="s">
        <v>31</v>
      </c>
      <c r="F338" t="s">
        <v>32</v>
      </c>
      <c r="G338" t="s">
        <v>32</v>
      </c>
      <c r="H338">
        <v>1</v>
      </c>
      <c r="I338">
        <v>0</v>
      </c>
      <c r="J338">
        <v>1</v>
      </c>
      <c r="K338">
        <v>1</v>
      </c>
      <c r="L338">
        <v>1</v>
      </c>
      <c r="M338">
        <v>1</v>
      </c>
      <c r="N338">
        <v>1</v>
      </c>
      <c r="O338">
        <v>0</v>
      </c>
      <c r="P338">
        <v>0</v>
      </c>
      <c r="Q338">
        <v>0</v>
      </c>
      <c r="R338">
        <v>0</v>
      </c>
      <c r="S338" t="s">
        <v>103</v>
      </c>
      <c r="T338" s="33">
        <f t="shared" si="15"/>
        <v>1</v>
      </c>
      <c r="Z338" s="22">
        <f t="shared" si="16"/>
        <v>0</v>
      </c>
      <c r="AA338" s="23">
        <f t="shared" si="17"/>
        <v>0</v>
      </c>
    </row>
    <row r="339" spans="1:27" x14ac:dyDescent="0.25">
      <c r="A339" t="s">
        <v>1530</v>
      </c>
      <c r="B339" t="s">
        <v>1615</v>
      </c>
      <c r="C339" t="s">
        <v>1616</v>
      </c>
      <c r="D339" t="s">
        <v>1617</v>
      </c>
      <c r="E339" t="s">
        <v>31</v>
      </c>
      <c r="F339" t="s">
        <v>32</v>
      </c>
      <c r="G339" t="s">
        <v>32</v>
      </c>
      <c r="H339">
        <v>1</v>
      </c>
      <c r="I339">
        <v>0</v>
      </c>
      <c r="J339">
        <v>1</v>
      </c>
      <c r="K339">
        <v>1</v>
      </c>
      <c r="L339">
        <v>1</v>
      </c>
      <c r="M339">
        <v>1</v>
      </c>
      <c r="N339">
        <v>1</v>
      </c>
      <c r="O339">
        <v>0</v>
      </c>
      <c r="P339">
        <v>0</v>
      </c>
      <c r="Q339">
        <v>0</v>
      </c>
      <c r="R339">
        <v>0</v>
      </c>
      <c r="S339" t="s">
        <v>103</v>
      </c>
      <c r="T339" s="33">
        <f t="shared" si="15"/>
        <v>1</v>
      </c>
      <c r="Z339" s="22">
        <f t="shared" si="16"/>
        <v>0</v>
      </c>
      <c r="AA339" s="23">
        <f t="shared" si="17"/>
        <v>0</v>
      </c>
    </row>
    <row r="340" spans="1:27" x14ac:dyDescent="0.25">
      <c r="A340" t="s">
        <v>1530</v>
      </c>
      <c r="B340" t="s">
        <v>1618</v>
      </c>
      <c r="C340" t="s">
        <v>1619</v>
      </c>
      <c r="D340" t="s">
        <v>1620</v>
      </c>
      <c r="E340" t="s">
        <v>31</v>
      </c>
      <c r="F340" t="s">
        <v>32</v>
      </c>
      <c r="G340" t="s">
        <v>32</v>
      </c>
      <c r="H340">
        <v>1</v>
      </c>
      <c r="I340">
        <v>0</v>
      </c>
      <c r="J340">
        <v>1</v>
      </c>
      <c r="K340">
        <v>0</v>
      </c>
      <c r="L340">
        <v>0</v>
      </c>
      <c r="M340">
        <v>0</v>
      </c>
      <c r="N340">
        <v>0</v>
      </c>
      <c r="O340">
        <v>1</v>
      </c>
      <c r="P340">
        <v>1</v>
      </c>
      <c r="Q340">
        <v>1</v>
      </c>
      <c r="R340">
        <v>0</v>
      </c>
      <c r="S340" t="s">
        <v>39</v>
      </c>
      <c r="T340" s="33">
        <f t="shared" si="15"/>
        <v>0</v>
      </c>
      <c r="Z340" s="22">
        <f t="shared" si="16"/>
        <v>1</v>
      </c>
      <c r="AA340" s="23">
        <f t="shared" si="17"/>
        <v>1</v>
      </c>
    </row>
    <row r="341" spans="1:27" x14ac:dyDescent="0.25">
      <c r="A341" t="s">
        <v>1530</v>
      </c>
      <c r="B341" t="s">
        <v>1621</v>
      </c>
      <c r="C341" t="s">
        <v>1616</v>
      </c>
      <c r="D341" t="s">
        <v>1622</v>
      </c>
      <c r="E341" t="s">
        <v>31</v>
      </c>
      <c r="F341" t="s">
        <v>32</v>
      </c>
      <c r="G341" t="s">
        <v>32</v>
      </c>
      <c r="H341">
        <v>1</v>
      </c>
      <c r="I341">
        <v>0</v>
      </c>
      <c r="J341">
        <v>1</v>
      </c>
      <c r="K341">
        <v>1</v>
      </c>
      <c r="L341">
        <v>1</v>
      </c>
      <c r="M341">
        <v>1</v>
      </c>
      <c r="N341">
        <v>1</v>
      </c>
      <c r="O341">
        <v>0</v>
      </c>
      <c r="P341">
        <v>0</v>
      </c>
      <c r="Q341">
        <v>0</v>
      </c>
      <c r="R341">
        <v>0</v>
      </c>
      <c r="S341" t="s">
        <v>103</v>
      </c>
      <c r="T341" s="33">
        <f t="shared" si="15"/>
        <v>1</v>
      </c>
      <c r="Z341" s="22">
        <f t="shared" si="16"/>
        <v>0</v>
      </c>
      <c r="AA341" s="23">
        <f t="shared" si="17"/>
        <v>0</v>
      </c>
    </row>
    <row r="342" spans="1:27" x14ac:dyDescent="0.25">
      <c r="A342" t="s">
        <v>1530</v>
      </c>
      <c r="B342" t="s">
        <v>1623</v>
      </c>
      <c r="C342" t="s">
        <v>1624</v>
      </c>
      <c r="D342" t="s">
        <v>1625</v>
      </c>
      <c r="E342" t="s">
        <v>85</v>
      </c>
      <c r="F342" t="s">
        <v>38</v>
      </c>
      <c r="G342" t="s">
        <v>32</v>
      </c>
      <c r="H342">
        <v>1</v>
      </c>
      <c r="I342">
        <v>0</v>
      </c>
      <c r="J342">
        <v>1</v>
      </c>
      <c r="K342">
        <v>0</v>
      </c>
      <c r="L342">
        <v>0</v>
      </c>
      <c r="M342">
        <v>0</v>
      </c>
      <c r="N342">
        <v>0</v>
      </c>
      <c r="O342">
        <v>1</v>
      </c>
      <c r="P342">
        <v>1</v>
      </c>
      <c r="Q342">
        <v>0</v>
      </c>
      <c r="R342">
        <v>1</v>
      </c>
      <c r="S342" t="s">
        <v>33</v>
      </c>
      <c r="T342" s="33">
        <f t="shared" si="15"/>
        <v>0</v>
      </c>
      <c r="Z342" s="22">
        <f t="shared" si="16"/>
        <v>1</v>
      </c>
      <c r="AA342" s="23">
        <f t="shared" si="17"/>
        <v>1</v>
      </c>
    </row>
    <row r="343" spans="1:27" x14ac:dyDescent="0.25">
      <c r="A343" t="s">
        <v>1530</v>
      </c>
      <c r="B343" t="s">
        <v>1629</v>
      </c>
      <c r="C343" t="s">
        <v>1630</v>
      </c>
      <c r="D343" t="s">
        <v>1631</v>
      </c>
      <c r="E343" t="s">
        <v>85</v>
      </c>
      <c r="F343" t="s">
        <v>38</v>
      </c>
      <c r="G343" t="s">
        <v>32</v>
      </c>
      <c r="H343">
        <v>1</v>
      </c>
      <c r="I343">
        <v>0</v>
      </c>
      <c r="J343">
        <v>1</v>
      </c>
      <c r="K343">
        <v>0</v>
      </c>
      <c r="L343">
        <v>0</v>
      </c>
      <c r="M343">
        <v>0</v>
      </c>
      <c r="N343">
        <v>0</v>
      </c>
      <c r="O343">
        <v>1</v>
      </c>
      <c r="P343">
        <v>1</v>
      </c>
      <c r="Q343">
        <v>0</v>
      </c>
      <c r="R343">
        <v>1</v>
      </c>
      <c r="S343" t="s">
        <v>33</v>
      </c>
      <c r="T343" s="33">
        <f t="shared" si="15"/>
        <v>0</v>
      </c>
      <c r="Z343" s="22">
        <f t="shared" si="16"/>
        <v>1</v>
      </c>
      <c r="AA343" s="23">
        <f t="shared" si="17"/>
        <v>1</v>
      </c>
    </row>
    <row r="344" spans="1:27" x14ac:dyDescent="0.25">
      <c r="A344" t="s">
        <v>1530</v>
      </c>
      <c r="B344" t="s">
        <v>1638</v>
      </c>
      <c r="C344" t="s">
        <v>1639</v>
      </c>
      <c r="D344" t="s">
        <v>1640</v>
      </c>
      <c r="E344" t="s">
        <v>31</v>
      </c>
      <c r="F344" t="s">
        <v>32</v>
      </c>
      <c r="G344" t="s">
        <v>32</v>
      </c>
      <c r="H344">
        <v>1</v>
      </c>
      <c r="I344">
        <v>0</v>
      </c>
      <c r="J344">
        <v>1</v>
      </c>
      <c r="K344">
        <v>0</v>
      </c>
      <c r="L344">
        <v>0</v>
      </c>
      <c r="M344">
        <v>0</v>
      </c>
      <c r="N344">
        <v>0</v>
      </c>
      <c r="O344">
        <v>1</v>
      </c>
      <c r="P344">
        <v>1</v>
      </c>
      <c r="Q344">
        <v>1</v>
      </c>
      <c r="R344">
        <v>0</v>
      </c>
      <c r="S344" t="s">
        <v>39</v>
      </c>
      <c r="T344" s="33">
        <f t="shared" si="15"/>
        <v>0</v>
      </c>
      <c r="Z344" s="22">
        <f t="shared" si="16"/>
        <v>1</v>
      </c>
      <c r="AA344" s="23">
        <f t="shared" si="17"/>
        <v>1</v>
      </c>
    </row>
    <row r="345" spans="1:27" x14ac:dyDescent="0.25">
      <c r="A345" t="s">
        <v>1530</v>
      </c>
      <c r="B345" t="s">
        <v>1641</v>
      </c>
      <c r="C345" t="s">
        <v>1642</v>
      </c>
      <c r="D345" t="s">
        <v>1643</v>
      </c>
      <c r="E345" t="s">
        <v>31</v>
      </c>
      <c r="F345" t="s">
        <v>38</v>
      </c>
      <c r="G345" t="s">
        <v>32</v>
      </c>
      <c r="H345">
        <v>1</v>
      </c>
      <c r="I345">
        <v>0</v>
      </c>
      <c r="J345">
        <v>1</v>
      </c>
      <c r="K345">
        <v>0</v>
      </c>
      <c r="L345">
        <v>0</v>
      </c>
      <c r="M345">
        <v>0</v>
      </c>
      <c r="N345">
        <v>0</v>
      </c>
      <c r="O345">
        <v>1</v>
      </c>
      <c r="P345">
        <v>1</v>
      </c>
      <c r="Q345">
        <v>0</v>
      </c>
      <c r="R345">
        <v>1</v>
      </c>
      <c r="S345" t="s">
        <v>33</v>
      </c>
      <c r="T345" s="33">
        <f t="shared" si="15"/>
        <v>0</v>
      </c>
      <c r="Z345" s="22">
        <f t="shared" si="16"/>
        <v>1</v>
      </c>
      <c r="AA345" s="23">
        <f t="shared" si="17"/>
        <v>1</v>
      </c>
    </row>
    <row r="346" spans="1:27" x14ac:dyDescent="0.25">
      <c r="A346" t="s">
        <v>1530</v>
      </c>
      <c r="B346" t="s">
        <v>1644</v>
      </c>
      <c r="C346" t="s">
        <v>1645</v>
      </c>
      <c r="D346" t="s">
        <v>1646</v>
      </c>
      <c r="E346" t="s">
        <v>31</v>
      </c>
      <c r="F346" t="s">
        <v>38</v>
      </c>
      <c r="G346" t="s">
        <v>32</v>
      </c>
      <c r="H346">
        <v>1</v>
      </c>
      <c r="I346">
        <v>0</v>
      </c>
      <c r="J346">
        <v>1</v>
      </c>
      <c r="K346">
        <v>0</v>
      </c>
      <c r="L346">
        <v>0</v>
      </c>
      <c r="M346">
        <v>0</v>
      </c>
      <c r="N346">
        <v>0</v>
      </c>
      <c r="O346">
        <v>1</v>
      </c>
      <c r="P346">
        <v>1</v>
      </c>
      <c r="Q346">
        <v>0</v>
      </c>
      <c r="R346">
        <v>1</v>
      </c>
      <c r="S346" t="s">
        <v>33</v>
      </c>
      <c r="T346" s="33">
        <f t="shared" si="15"/>
        <v>0</v>
      </c>
      <c r="Z346" s="22">
        <f t="shared" si="16"/>
        <v>1</v>
      </c>
      <c r="AA346" s="23">
        <f t="shared" si="17"/>
        <v>1</v>
      </c>
    </row>
    <row r="347" spans="1:27" x14ac:dyDescent="0.25">
      <c r="A347" t="s">
        <v>1530</v>
      </c>
      <c r="B347" t="s">
        <v>1647</v>
      </c>
      <c r="C347" t="s">
        <v>1648</v>
      </c>
      <c r="D347" t="s">
        <v>1649</v>
      </c>
      <c r="E347" t="s">
        <v>31</v>
      </c>
      <c r="F347" t="s">
        <v>32</v>
      </c>
      <c r="G347" t="s">
        <v>32</v>
      </c>
      <c r="H347">
        <v>4</v>
      </c>
      <c r="I347">
        <v>0</v>
      </c>
      <c r="J347">
        <v>4</v>
      </c>
      <c r="K347">
        <v>0</v>
      </c>
      <c r="L347">
        <v>0</v>
      </c>
      <c r="M347">
        <v>0</v>
      </c>
      <c r="N347">
        <v>0</v>
      </c>
      <c r="O347">
        <v>4</v>
      </c>
      <c r="P347">
        <v>4</v>
      </c>
      <c r="Q347">
        <v>0</v>
      </c>
      <c r="R347">
        <v>4</v>
      </c>
      <c r="S347" t="s">
        <v>33</v>
      </c>
      <c r="T347" s="33">
        <f t="shared" si="15"/>
        <v>0</v>
      </c>
      <c r="Z347" s="22">
        <f t="shared" si="16"/>
        <v>4</v>
      </c>
      <c r="AA347" s="23">
        <f t="shared" si="17"/>
        <v>4</v>
      </c>
    </row>
    <row r="348" spans="1:27" x14ac:dyDescent="0.25">
      <c r="A348" t="s">
        <v>1530</v>
      </c>
      <c r="B348" t="s">
        <v>1650</v>
      </c>
      <c r="C348" t="s">
        <v>1651</v>
      </c>
      <c r="D348" t="s">
        <v>1652</v>
      </c>
      <c r="E348" t="s">
        <v>31</v>
      </c>
      <c r="F348" t="s">
        <v>32</v>
      </c>
      <c r="G348" t="s">
        <v>32</v>
      </c>
      <c r="H348">
        <v>1</v>
      </c>
      <c r="I348">
        <v>0</v>
      </c>
      <c r="J348">
        <v>1</v>
      </c>
      <c r="K348">
        <v>0</v>
      </c>
      <c r="L348">
        <v>0</v>
      </c>
      <c r="M348">
        <v>0</v>
      </c>
      <c r="N348">
        <v>0</v>
      </c>
      <c r="O348">
        <v>1</v>
      </c>
      <c r="P348">
        <v>1</v>
      </c>
      <c r="Q348">
        <v>0</v>
      </c>
      <c r="R348">
        <v>1</v>
      </c>
      <c r="S348" t="s">
        <v>33</v>
      </c>
      <c r="T348" s="33">
        <f t="shared" si="15"/>
        <v>0</v>
      </c>
      <c r="Z348" s="22">
        <f t="shared" si="16"/>
        <v>1</v>
      </c>
      <c r="AA348" s="23">
        <f t="shared" si="17"/>
        <v>1</v>
      </c>
    </row>
    <row r="349" spans="1:27" x14ac:dyDescent="0.25">
      <c r="A349" t="s">
        <v>1653</v>
      </c>
      <c r="B349" t="s">
        <v>1654</v>
      </c>
      <c r="C349" t="s">
        <v>1655</v>
      </c>
      <c r="D349" t="s">
        <v>1656</v>
      </c>
      <c r="E349" t="s">
        <v>85</v>
      </c>
      <c r="F349" t="s">
        <v>38</v>
      </c>
      <c r="G349" t="s">
        <v>32</v>
      </c>
      <c r="H349">
        <v>3</v>
      </c>
      <c r="I349">
        <v>0</v>
      </c>
      <c r="J349">
        <v>3</v>
      </c>
      <c r="K349">
        <v>1</v>
      </c>
      <c r="L349">
        <v>1</v>
      </c>
      <c r="M349">
        <v>1</v>
      </c>
      <c r="N349">
        <v>1</v>
      </c>
      <c r="O349">
        <v>2</v>
      </c>
      <c r="P349">
        <v>2</v>
      </c>
      <c r="Q349">
        <v>2</v>
      </c>
      <c r="R349">
        <v>0</v>
      </c>
      <c r="S349" t="s">
        <v>39</v>
      </c>
      <c r="T349" s="33">
        <f t="shared" si="15"/>
        <v>1</v>
      </c>
      <c r="Z349" s="22">
        <f t="shared" si="16"/>
        <v>2</v>
      </c>
      <c r="AA349" s="23">
        <f t="shared" si="17"/>
        <v>2</v>
      </c>
    </row>
    <row r="350" spans="1:27" x14ac:dyDescent="0.25">
      <c r="A350" t="s">
        <v>1653</v>
      </c>
      <c r="B350" t="s">
        <v>1657</v>
      </c>
      <c r="C350" t="s">
        <v>1658</v>
      </c>
      <c r="D350" t="s">
        <v>1659</v>
      </c>
      <c r="E350" t="s">
        <v>85</v>
      </c>
      <c r="F350" t="s">
        <v>38</v>
      </c>
      <c r="G350" t="s">
        <v>32</v>
      </c>
      <c r="H350">
        <v>2</v>
      </c>
      <c r="I350">
        <v>0</v>
      </c>
      <c r="J350">
        <v>2</v>
      </c>
      <c r="K350">
        <v>1</v>
      </c>
      <c r="L350">
        <v>1</v>
      </c>
      <c r="M350">
        <v>0</v>
      </c>
      <c r="N350">
        <v>0</v>
      </c>
      <c r="O350">
        <v>1</v>
      </c>
      <c r="P350">
        <v>1</v>
      </c>
      <c r="Q350">
        <v>1</v>
      </c>
      <c r="R350">
        <v>0</v>
      </c>
      <c r="S350" t="s">
        <v>39</v>
      </c>
      <c r="T350" s="33">
        <f t="shared" si="15"/>
        <v>0</v>
      </c>
      <c r="Z350" s="22">
        <f t="shared" si="16"/>
        <v>1</v>
      </c>
      <c r="AA350" s="23">
        <f t="shared" si="17"/>
        <v>1</v>
      </c>
    </row>
    <row r="351" spans="1:27" x14ac:dyDescent="0.25">
      <c r="A351" t="s">
        <v>1653</v>
      </c>
      <c r="B351" t="s">
        <v>1660</v>
      </c>
      <c r="C351" t="s">
        <v>1661</v>
      </c>
      <c r="D351" t="s">
        <v>1662</v>
      </c>
      <c r="E351" t="s">
        <v>85</v>
      </c>
      <c r="F351" t="s">
        <v>38</v>
      </c>
      <c r="G351" t="s">
        <v>32</v>
      </c>
      <c r="H351">
        <v>1</v>
      </c>
      <c r="I351">
        <v>0</v>
      </c>
      <c r="J351">
        <v>1</v>
      </c>
      <c r="K351">
        <v>0</v>
      </c>
      <c r="L351">
        <v>0</v>
      </c>
      <c r="M351">
        <v>0</v>
      </c>
      <c r="N351">
        <v>0</v>
      </c>
      <c r="O351">
        <v>1</v>
      </c>
      <c r="P351">
        <v>1</v>
      </c>
      <c r="Q351">
        <v>1</v>
      </c>
      <c r="R351">
        <v>0</v>
      </c>
      <c r="S351" t="s">
        <v>39</v>
      </c>
      <c r="T351" s="33">
        <f t="shared" si="15"/>
        <v>0</v>
      </c>
      <c r="Z351" s="22">
        <f t="shared" si="16"/>
        <v>1</v>
      </c>
      <c r="AA351" s="23">
        <f t="shared" si="17"/>
        <v>1</v>
      </c>
    </row>
    <row r="352" spans="1:27" x14ac:dyDescent="0.25">
      <c r="A352" t="s">
        <v>1653</v>
      </c>
      <c r="B352" t="s">
        <v>1667</v>
      </c>
      <c r="C352" t="s">
        <v>1668</v>
      </c>
      <c r="D352" t="s">
        <v>465</v>
      </c>
      <c r="E352" t="s">
        <v>31</v>
      </c>
      <c r="F352" t="s">
        <v>38</v>
      </c>
      <c r="G352" t="s">
        <v>32</v>
      </c>
      <c r="H352">
        <v>1</v>
      </c>
      <c r="I352">
        <v>0</v>
      </c>
      <c r="J352">
        <v>1</v>
      </c>
      <c r="K352">
        <v>1</v>
      </c>
      <c r="L352">
        <v>1</v>
      </c>
      <c r="M352">
        <v>1</v>
      </c>
      <c r="N352">
        <v>1</v>
      </c>
      <c r="O352">
        <v>0</v>
      </c>
      <c r="P352">
        <v>0</v>
      </c>
      <c r="Q352">
        <v>0</v>
      </c>
      <c r="R352">
        <v>0</v>
      </c>
      <c r="S352" t="s">
        <v>103</v>
      </c>
      <c r="T352" s="33">
        <f t="shared" si="15"/>
        <v>1</v>
      </c>
      <c r="Z352" s="22">
        <f t="shared" si="16"/>
        <v>0</v>
      </c>
      <c r="AA352" s="23">
        <f t="shared" si="17"/>
        <v>0</v>
      </c>
    </row>
    <row r="353" spans="1:27" x14ac:dyDescent="0.25">
      <c r="A353" t="s">
        <v>1653</v>
      </c>
      <c r="B353" t="s">
        <v>1669</v>
      </c>
      <c r="C353" t="s">
        <v>1670</v>
      </c>
      <c r="D353" t="s">
        <v>1671</v>
      </c>
      <c r="E353" t="s">
        <v>85</v>
      </c>
      <c r="F353" t="s">
        <v>32</v>
      </c>
      <c r="G353" t="s">
        <v>32</v>
      </c>
      <c r="H353">
        <v>1</v>
      </c>
      <c r="I353">
        <v>0</v>
      </c>
      <c r="J353">
        <v>1</v>
      </c>
      <c r="K353">
        <v>0</v>
      </c>
      <c r="L353">
        <v>0</v>
      </c>
      <c r="M353">
        <v>0</v>
      </c>
      <c r="N353">
        <v>0</v>
      </c>
      <c r="O353">
        <v>1</v>
      </c>
      <c r="P353">
        <v>1</v>
      </c>
      <c r="Q353">
        <v>0</v>
      </c>
      <c r="R353">
        <v>1</v>
      </c>
      <c r="S353" t="s">
        <v>33</v>
      </c>
      <c r="T353" s="33">
        <f t="shared" si="15"/>
        <v>0</v>
      </c>
      <c r="Z353" s="22">
        <f t="shared" si="16"/>
        <v>1</v>
      </c>
      <c r="AA353" s="23">
        <f t="shared" si="17"/>
        <v>1</v>
      </c>
    </row>
    <row r="354" spans="1:27" x14ac:dyDescent="0.25">
      <c r="A354" t="s">
        <v>1653</v>
      </c>
      <c r="B354" t="s">
        <v>1672</v>
      </c>
      <c r="C354" t="s">
        <v>1673</v>
      </c>
      <c r="D354" t="s">
        <v>1674</v>
      </c>
      <c r="E354" t="s">
        <v>31</v>
      </c>
      <c r="F354" t="s">
        <v>32</v>
      </c>
      <c r="G354" t="s">
        <v>32</v>
      </c>
      <c r="H354">
        <v>1</v>
      </c>
      <c r="I354">
        <v>0</v>
      </c>
      <c r="J354">
        <v>1</v>
      </c>
      <c r="K354">
        <v>0</v>
      </c>
      <c r="L354">
        <v>0</v>
      </c>
      <c r="M354">
        <v>0</v>
      </c>
      <c r="N354">
        <v>0</v>
      </c>
      <c r="O354">
        <v>1</v>
      </c>
      <c r="P354">
        <v>1</v>
      </c>
      <c r="Q354">
        <v>0</v>
      </c>
      <c r="R354">
        <v>1</v>
      </c>
      <c r="S354" t="s">
        <v>33</v>
      </c>
      <c r="T354" s="33">
        <f t="shared" si="15"/>
        <v>0</v>
      </c>
      <c r="Z354" s="22">
        <f t="shared" si="16"/>
        <v>1</v>
      </c>
      <c r="AA354" s="23">
        <f t="shared" si="17"/>
        <v>1</v>
      </c>
    </row>
    <row r="355" spans="1:27" x14ac:dyDescent="0.25">
      <c r="A355" t="s">
        <v>1653</v>
      </c>
      <c r="B355" t="s">
        <v>1675</v>
      </c>
      <c r="C355" t="s">
        <v>1676</v>
      </c>
      <c r="D355" t="s">
        <v>1677</v>
      </c>
      <c r="E355" t="s">
        <v>31</v>
      </c>
      <c r="F355" t="s">
        <v>32</v>
      </c>
      <c r="G355" t="s">
        <v>32</v>
      </c>
      <c r="H355">
        <v>1</v>
      </c>
      <c r="I355">
        <v>0</v>
      </c>
      <c r="J355">
        <v>1</v>
      </c>
      <c r="K355">
        <v>0</v>
      </c>
      <c r="L355">
        <v>0</v>
      </c>
      <c r="M355">
        <v>0</v>
      </c>
      <c r="N355">
        <v>0</v>
      </c>
      <c r="O355">
        <v>1</v>
      </c>
      <c r="P355">
        <v>1</v>
      </c>
      <c r="Q355">
        <v>1</v>
      </c>
      <c r="R355">
        <v>0</v>
      </c>
      <c r="S355" t="s">
        <v>39</v>
      </c>
      <c r="T355" s="33">
        <f t="shared" si="15"/>
        <v>0</v>
      </c>
      <c r="Z355" s="22">
        <f t="shared" si="16"/>
        <v>1</v>
      </c>
      <c r="AA355" s="23">
        <f t="shared" si="17"/>
        <v>1</v>
      </c>
    </row>
    <row r="356" spans="1:27" x14ac:dyDescent="0.25">
      <c r="A356" t="s">
        <v>1653</v>
      </c>
      <c r="B356" t="s">
        <v>1678</v>
      </c>
      <c r="C356" t="s">
        <v>1679</v>
      </c>
      <c r="D356" t="s">
        <v>1680</v>
      </c>
      <c r="E356" t="s">
        <v>31</v>
      </c>
      <c r="F356" t="s">
        <v>32</v>
      </c>
      <c r="G356" t="s">
        <v>32</v>
      </c>
      <c r="H356">
        <v>1</v>
      </c>
      <c r="I356">
        <v>0</v>
      </c>
      <c r="J356">
        <v>1</v>
      </c>
      <c r="K356">
        <v>0</v>
      </c>
      <c r="L356">
        <v>0</v>
      </c>
      <c r="M356">
        <v>0</v>
      </c>
      <c r="N356">
        <v>0</v>
      </c>
      <c r="O356">
        <v>1</v>
      </c>
      <c r="P356">
        <v>1</v>
      </c>
      <c r="Q356">
        <v>0</v>
      </c>
      <c r="R356">
        <v>1</v>
      </c>
      <c r="S356" t="s">
        <v>33</v>
      </c>
      <c r="T356" s="33">
        <f t="shared" si="15"/>
        <v>0</v>
      </c>
      <c r="Z356" s="22">
        <f t="shared" si="16"/>
        <v>1</v>
      </c>
      <c r="AA356" s="23">
        <f t="shared" si="17"/>
        <v>1</v>
      </c>
    </row>
    <row r="357" spans="1:27" x14ac:dyDescent="0.25">
      <c r="A357" t="s">
        <v>1653</v>
      </c>
      <c r="B357" t="s">
        <v>1681</v>
      </c>
      <c r="C357" t="s">
        <v>1682</v>
      </c>
      <c r="D357" t="s">
        <v>1683</v>
      </c>
      <c r="E357" t="s">
        <v>31</v>
      </c>
      <c r="F357" t="s">
        <v>32</v>
      </c>
      <c r="G357" t="s">
        <v>32</v>
      </c>
      <c r="H357">
        <v>4</v>
      </c>
      <c r="I357">
        <v>0</v>
      </c>
      <c r="J357">
        <v>4</v>
      </c>
      <c r="K357">
        <v>4</v>
      </c>
      <c r="L357">
        <v>4</v>
      </c>
      <c r="M357">
        <v>4</v>
      </c>
      <c r="N357">
        <v>4</v>
      </c>
      <c r="O357">
        <v>0</v>
      </c>
      <c r="P357">
        <v>0</v>
      </c>
      <c r="Q357">
        <v>0</v>
      </c>
      <c r="R357">
        <v>0</v>
      </c>
      <c r="S357" t="s">
        <v>103</v>
      </c>
      <c r="T357" s="33">
        <f t="shared" si="15"/>
        <v>4</v>
      </c>
      <c r="Z357" s="22">
        <f t="shared" si="16"/>
        <v>0</v>
      </c>
      <c r="AA357" s="23">
        <f t="shared" si="17"/>
        <v>0</v>
      </c>
    </row>
    <row r="358" spans="1:27" x14ac:dyDescent="0.25">
      <c r="A358" t="s">
        <v>1653</v>
      </c>
      <c r="B358" t="s">
        <v>1684</v>
      </c>
      <c r="C358" t="s">
        <v>1685</v>
      </c>
      <c r="D358" t="s">
        <v>1686</v>
      </c>
      <c r="E358" t="s">
        <v>31</v>
      </c>
      <c r="F358" t="s">
        <v>32</v>
      </c>
      <c r="G358" t="s">
        <v>32</v>
      </c>
      <c r="H358">
        <v>1</v>
      </c>
      <c r="I358">
        <v>0</v>
      </c>
      <c r="J358">
        <v>1</v>
      </c>
      <c r="K358">
        <v>0</v>
      </c>
      <c r="L358">
        <v>0</v>
      </c>
      <c r="M358">
        <v>0</v>
      </c>
      <c r="N358">
        <v>0</v>
      </c>
      <c r="O358">
        <v>1</v>
      </c>
      <c r="P358">
        <v>1</v>
      </c>
      <c r="Q358">
        <v>1</v>
      </c>
      <c r="R358">
        <v>0</v>
      </c>
      <c r="S358" t="s">
        <v>39</v>
      </c>
      <c r="T358" s="33">
        <f t="shared" si="15"/>
        <v>0</v>
      </c>
      <c r="Z358" s="22">
        <f t="shared" si="16"/>
        <v>1</v>
      </c>
      <c r="AA358" s="23">
        <f t="shared" si="17"/>
        <v>1</v>
      </c>
    </row>
    <row r="359" spans="1:27" x14ac:dyDescent="0.25">
      <c r="A359" t="s">
        <v>1653</v>
      </c>
      <c r="B359" t="s">
        <v>1690</v>
      </c>
      <c r="C359" t="s">
        <v>1691</v>
      </c>
      <c r="D359" t="s">
        <v>1692</v>
      </c>
      <c r="E359" t="s">
        <v>31</v>
      </c>
      <c r="F359" t="s">
        <v>32</v>
      </c>
      <c r="G359" t="s">
        <v>32</v>
      </c>
      <c r="H359">
        <v>1</v>
      </c>
      <c r="I359">
        <v>0</v>
      </c>
      <c r="J359">
        <v>1</v>
      </c>
      <c r="K359">
        <v>0</v>
      </c>
      <c r="L359">
        <v>0</v>
      </c>
      <c r="M359">
        <v>0</v>
      </c>
      <c r="N359">
        <v>0</v>
      </c>
      <c r="O359">
        <v>1</v>
      </c>
      <c r="P359">
        <v>1</v>
      </c>
      <c r="Q359">
        <v>0</v>
      </c>
      <c r="R359">
        <v>1</v>
      </c>
      <c r="S359" t="s">
        <v>33</v>
      </c>
      <c r="T359" s="33">
        <f t="shared" si="15"/>
        <v>0</v>
      </c>
      <c r="Z359" s="22">
        <f t="shared" si="16"/>
        <v>1</v>
      </c>
      <c r="AA359" s="23">
        <f t="shared" si="17"/>
        <v>1</v>
      </c>
    </row>
    <row r="360" spans="1:27" x14ac:dyDescent="0.25">
      <c r="A360" t="s">
        <v>1653</v>
      </c>
      <c r="B360" t="s">
        <v>1693</v>
      </c>
      <c r="C360" t="s">
        <v>1694</v>
      </c>
      <c r="D360" t="s">
        <v>1695</v>
      </c>
      <c r="E360" t="s">
        <v>31</v>
      </c>
      <c r="F360" t="s">
        <v>32</v>
      </c>
      <c r="G360" t="s">
        <v>32</v>
      </c>
      <c r="H360">
        <v>1</v>
      </c>
      <c r="I360">
        <v>0</v>
      </c>
      <c r="J360">
        <v>1</v>
      </c>
      <c r="K360">
        <v>0</v>
      </c>
      <c r="L360">
        <v>0</v>
      </c>
      <c r="M360">
        <v>0</v>
      </c>
      <c r="N360">
        <v>0</v>
      </c>
      <c r="O360">
        <v>1</v>
      </c>
      <c r="P360">
        <v>1</v>
      </c>
      <c r="Q360">
        <v>0</v>
      </c>
      <c r="R360">
        <v>1</v>
      </c>
      <c r="S360" t="s">
        <v>33</v>
      </c>
      <c r="T360" s="33">
        <f t="shared" si="15"/>
        <v>0</v>
      </c>
      <c r="Z360" s="22">
        <f t="shared" si="16"/>
        <v>1</v>
      </c>
      <c r="AA360" s="23">
        <f t="shared" si="17"/>
        <v>1</v>
      </c>
    </row>
    <row r="361" spans="1:27" x14ac:dyDescent="0.25">
      <c r="A361" t="s">
        <v>1653</v>
      </c>
      <c r="B361" t="s">
        <v>1696</v>
      </c>
      <c r="C361" t="s">
        <v>1697</v>
      </c>
      <c r="D361" t="s">
        <v>1698</v>
      </c>
      <c r="E361" t="s">
        <v>31</v>
      </c>
      <c r="F361" t="s">
        <v>32</v>
      </c>
      <c r="G361" t="s">
        <v>32</v>
      </c>
      <c r="H361">
        <v>1</v>
      </c>
      <c r="I361">
        <v>0</v>
      </c>
      <c r="J361">
        <v>1</v>
      </c>
      <c r="K361">
        <v>0</v>
      </c>
      <c r="L361">
        <v>0</v>
      </c>
      <c r="M361">
        <v>0</v>
      </c>
      <c r="N361">
        <v>0</v>
      </c>
      <c r="O361">
        <v>1</v>
      </c>
      <c r="P361">
        <v>1</v>
      </c>
      <c r="Q361">
        <v>0</v>
      </c>
      <c r="R361">
        <v>1</v>
      </c>
      <c r="S361" t="s">
        <v>33</v>
      </c>
      <c r="T361" s="33">
        <f t="shared" si="15"/>
        <v>0</v>
      </c>
      <c r="Z361" s="22">
        <f t="shared" si="16"/>
        <v>1</v>
      </c>
      <c r="AA361" s="23">
        <f t="shared" si="17"/>
        <v>1</v>
      </c>
    </row>
    <row r="362" spans="1:27" x14ac:dyDescent="0.25">
      <c r="A362" t="s">
        <v>1653</v>
      </c>
      <c r="B362" t="s">
        <v>1699</v>
      </c>
      <c r="C362" t="s">
        <v>1700</v>
      </c>
      <c r="D362" t="s">
        <v>1701</v>
      </c>
      <c r="E362" t="s">
        <v>31</v>
      </c>
      <c r="F362" t="s">
        <v>38</v>
      </c>
      <c r="G362" t="s">
        <v>32</v>
      </c>
      <c r="H362">
        <v>1</v>
      </c>
      <c r="I362">
        <v>0</v>
      </c>
      <c r="J362">
        <v>1</v>
      </c>
      <c r="K362">
        <v>0</v>
      </c>
      <c r="L362">
        <v>0</v>
      </c>
      <c r="M362">
        <v>0</v>
      </c>
      <c r="N362">
        <v>0</v>
      </c>
      <c r="O362">
        <v>1</v>
      </c>
      <c r="P362">
        <v>1</v>
      </c>
      <c r="Q362">
        <v>1</v>
      </c>
      <c r="R362">
        <v>0</v>
      </c>
      <c r="S362" t="s">
        <v>39</v>
      </c>
      <c r="T362" s="33">
        <f t="shared" si="15"/>
        <v>0</v>
      </c>
      <c r="Z362" s="22">
        <f t="shared" si="16"/>
        <v>1</v>
      </c>
      <c r="AA362" s="23">
        <f t="shared" si="17"/>
        <v>1</v>
      </c>
    </row>
    <row r="363" spans="1:27" x14ac:dyDescent="0.25">
      <c r="A363" t="s">
        <v>1653</v>
      </c>
      <c r="B363" t="s">
        <v>1702</v>
      </c>
      <c r="C363" t="s">
        <v>1703</v>
      </c>
      <c r="D363" t="s">
        <v>1704</v>
      </c>
      <c r="E363" t="s">
        <v>31</v>
      </c>
      <c r="F363" t="s">
        <v>38</v>
      </c>
      <c r="G363" t="s">
        <v>32</v>
      </c>
      <c r="H363">
        <v>1</v>
      </c>
      <c r="I363">
        <v>0</v>
      </c>
      <c r="J363">
        <v>1</v>
      </c>
      <c r="K363">
        <v>0</v>
      </c>
      <c r="L363">
        <v>0</v>
      </c>
      <c r="M363">
        <v>0</v>
      </c>
      <c r="N363">
        <v>0</v>
      </c>
      <c r="O363">
        <v>1</v>
      </c>
      <c r="P363">
        <v>1</v>
      </c>
      <c r="Q363">
        <v>0</v>
      </c>
      <c r="R363">
        <v>1</v>
      </c>
      <c r="S363" t="s">
        <v>33</v>
      </c>
      <c r="T363" s="33">
        <f t="shared" si="15"/>
        <v>0</v>
      </c>
      <c r="Z363" s="22">
        <f t="shared" si="16"/>
        <v>1</v>
      </c>
      <c r="AA363" s="23">
        <f t="shared" si="17"/>
        <v>1</v>
      </c>
    </row>
    <row r="364" spans="1:27" x14ac:dyDescent="0.25">
      <c r="A364" t="s">
        <v>1653</v>
      </c>
      <c r="B364" t="s">
        <v>1705</v>
      </c>
      <c r="C364" t="s">
        <v>1706</v>
      </c>
      <c r="D364" t="s">
        <v>1707</v>
      </c>
      <c r="E364" t="s">
        <v>31</v>
      </c>
      <c r="F364" t="s">
        <v>32</v>
      </c>
      <c r="G364" t="s">
        <v>32</v>
      </c>
      <c r="H364">
        <v>1</v>
      </c>
      <c r="I364">
        <v>0</v>
      </c>
      <c r="J364">
        <v>1</v>
      </c>
      <c r="K364">
        <v>0</v>
      </c>
      <c r="L364">
        <v>0</v>
      </c>
      <c r="M364">
        <v>0</v>
      </c>
      <c r="N364">
        <v>0</v>
      </c>
      <c r="O364">
        <v>1</v>
      </c>
      <c r="P364">
        <v>1</v>
      </c>
      <c r="Q364">
        <v>1</v>
      </c>
      <c r="R364">
        <v>0</v>
      </c>
      <c r="S364" t="s">
        <v>39</v>
      </c>
      <c r="T364" s="33">
        <f t="shared" si="15"/>
        <v>0</v>
      </c>
      <c r="Z364" s="22">
        <f t="shared" si="16"/>
        <v>1</v>
      </c>
      <c r="AA364" s="23">
        <f t="shared" si="17"/>
        <v>1</v>
      </c>
    </row>
    <row r="365" spans="1:27" x14ac:dyDescent="0.25">
      <c r="A365" t="s">
        <v>1653</v>
      </c>
      <c r="B365" t="s">
        <v>1711</v>
      </c>
      <c r="C365" t="s">
        <v>1712</v>
      </c>
      <c r="D365" t="s">
        <v>750</v>
      </c>
      <c r="E365" t="s">
        <v>31</v>
      </c>
      <c r="F365" t="s">
        <v>38</v>
      </c>
      <c r="G365" t="s">
        <v>32</v>
      </c>
      <c r="H365">
        <v>2</v>
      </c>
      <c r="I365">
        <v>0</v>
      </c>
      <c r="J365">
        <v>2</v>
      </c>
      <c r="K365">
        <v>0</v>
      </c>
      <c r="L365">
        <v>0</v>
      </c>
      <c r="M365">
        <v>0</v>
      </c>
      <c r="N365">
        <v>0</v>
      </c>
      <c r="O365">
        <v>2</v>
      </c>
      <c r="P365">
        <v>2</v>
      </c>
      <c r="Q365">
        <v>0</v>
      </c>
      <c r="R365">
        <v>2</v>
      </c>
      <c r="S365" t="s">
        <v>33</v>
      </c>
      <c r="T365" s="33">
        <f t="shared" si="15"/>
        <v>0</v>
      </c>
      <c r="Z365" s="22">
        <f t="shared" si="16"/>
        <v>2</v>
      </c>
      <c r="AA365" s="23">
        <f t="shared" si="17"/>
        <v>2</v>
      </c>
    </row>
    <row r="366" spans="1:27" x14ac:dyDescent="0.25">
      <c r="A366" t="s">
        <v>1653</v>
      </c>
      <c r="B366" t="s">
        <v>1721</v>
      </c>
      <c r="C366" t="s">
        <v>1722</v>
      </c>
      <c r="D366" t="s">
        <v>1723</v>
      </c>
      <c r="E366" t="s">
        <v>31</v>
      </c>
      <c r="F366" t="s">
        <v>38</v>
      </c>
      <c r="G366" t="s">
        <v>32</v>
      </c>
      <c r="H366">
        <v>4</v>
      </c>
      <c r="I366">
        <v>1</v>
      </c>
      <c r="J366">
        <v>3</v>
      </c>
      <c r="K366">
        <v>0</v>
      </c>
      <c r="L366">
        <v>0</v>
      </c>
      <c r="M366">
        <v>0</v>
      </c>
      <c r="N366">
        <v>0</v>
      </c>
      <c r="O366">
        <v>4</v>
      </c>
      <c r="P366">
        <v>3</v>
      </c>
      <c r="Q366">
        <v>0</v>
      </c>
      <c r="R366">
        <v>4</v>
      </c>
      <c r="S366" t="s">
        <v>33</v>
      </c>
      <c r="T366" s="33">
        <f t="shared" si="15"/>
        <v>0</v>
      </c>
      <c r="Z366" s="22">
        <f t="shared" si="16"/>
        <v>3</v>
      </c>
      <c r="AA366" s="23">
        <f t="shared" si="17"/>
        <v>3</v>
      </c>
    </row>
    <row r="367" spans="1:27" x14ac:dyDescent="0.25">
      <c r="A367" t="s">
        <v>1653</v>
      </c>
      <c r="B367" t="s">
        <v>1730</v>
      </c>
      <c r="C367" t="s">
        <v>1731</v>
      </c>
      <c r="D367" t="s">
        <v>465</v>
      </c>
      <c r="E367" t="s">
        <v>31</v>
      </c>
      <c r="F367" t="s">
        <v>32</v>
      </c>
      <c r="G367" t="s">
        <v>32</v>
      </c>
      <c r="H367">
        <v>1</v>
      </c>
      <c r="I367">
        <v>0</v>
      </c>
      <c r="J367">
        <v>1</v>
      </c>
      <c r="K367">
        <v>0</v>
      </c>
      <c r="L367">
        <v>0</v>
      </c>
      <c r="M367">
        <v>0</v>
      </c>
      <c r="N367">
        <v>0</v>
      </c>
      <c r="O367">
        <v>1</v>
      </c>
      <c r="P367">
        <v>1</v>
      </c>
      <c r="Q367">
        <v>0</v>
      </c>
      <c r="R367">
        <v>1</v>
      </c>
      <c r="S367" t="s">
        <v>33</v>
      </c>
      <c r="T367" s="33">
        <f t="shared" si="15"/>
        <v>0</v>
      </c>
      <c r="Z367" s="22">
        <f t="shared" si="16"/>
        <v>1</v>
      </c>
      <c r="AA367" s="23">
        <f t="shared" si="17"/>
        <v>1</v>
      </c>
    </row>
    <row r="368" spans="1:27" x14ac:dyDescent="0.25">
      <c r="A368" t="s">
        <v>1735</v>
      </c>
      <c r="B368" t="s">
        <v>1736</v>
      </c>
      <c r="C368" t="s">
        <v>1737</v>
      </c>
      <c r="D368" t="s">
        <v>1738</v>
      </c>
      <c r="E368" t="s">
        <v>85</v>
      </c>
      <c r="F368" t="s">
        <v>38</v>
      </c>
      <c r="G368" t="s">
        <v>32</v>
      </c>
      <c r="H368">
        <v>2</v>
      </c>
      <c r="I368">
        <v>0</v>
      </c>
      <c r="J368">
        <v>2</v>
      </c>
      <c r="K368">
        <v>0</v>
      </c>
      <c r="L368">
        <v>0</v>
      </c>
      <c r="M368">
        <v>0</v>
      </c>
      <c r="N368">
        <v>0</v>
      </c>
      <c r="O368">
        <v>2</v>
      </c>
      <c r="P368">
        <v>2</v>
      </c>
      <c r="Q368">
        <v>1</v>
      </c>
      <c r="R368">
        <v>1</v>
      </c>
      <c r="S368" t="s">
        <v>39</v>
      </c>
      <c r="T368" s="33">
        <f t="shared" si="15"/>
        <v>0</v>
      </c>
      <c r="Z368" s="22">
        <f t="shared" si="16"/>
        <v>2</v>
      </c>
      <c r="AA368" s="23">
        <f t="shared" si="17"/>
        <v>2</v>
      </c>
    </row>
    <row r="369" spans="1:27" x14ac:dyDescent="0.25">
      <c r="A369" t="s">
        <v>1735</v>
      </c>
      <c r="B369" t="s">
        <v>1739</v>
      </c>
      <c r="C369" t="s">
        <v>1740</v>
      </c>
      <c r="D369" t="s">
        <v>1741</v>
      </c>
      <c r="E369" t="s">
        <v>31</v>
      </c>
      <c r="F369" t="s">
        <v>38</v>
      </c>
      <c r="G369" t="s">
        <v>32</v>
      </c>
      <c r="H369">
        <v>2</v>
      </c>
      <c r="I369">
        <v>1</v>
      </c>
      <c r="J369">
        <v>1</v>
      </c>
      <c r="K369">
        <v>0</v>
      </c>
      <c r="L369">
        <v>0</v>
      </c>
      <c r="M369">
        <v>0</v>
      </c>
      <c r="N369">
        <v>0</v>
      </c>
      <c r="O369">
        <v>2</v>
      </c>
      <c r="P369">
        <v>1</v>
      </c>
      <c r="Q369">
        <v>2</v>
      </c>
      <c r="R369">
        <v>0</v>
      </c>
      <c r="S369" t="s">
        <v>39</v>
      </c>
      <c r="T369" s="33">
        <f t="shared" si="15"/>
        <v>0</v>
      </c>
      <c r="Z369" s="22">
        <f t="shared" si="16"/>
        <v>1</v>
      </c>
      <c r="AA369" s="23">
        <f t="shared" si="17"/>
        <v>1</v>
      </c>
    </row>
    <row r="370" spans="1:27" x14ac:dyDescent="0.25">
      <c r="A370" t="s">
        <v>1735</v>
      </c>
      <c r="B370" t="s">
        <v>1751</v>
      </c>
      <c r="C370" t="s">
        <v>1752</v>
      </c>
      <c r="D370" t="s">
        <v>1753</v>
      </c>
      <c r="E370" t="s">
        <v>31</v>
      </c>
      <c r="F370" t="s">
        <v>32</v>
      </c>
      <c r="G370" t="s">
        <v>38</v>
      </c>
      <c r="H370">
        <v>1</v>
      </c>
      <c r="I370">
        <v>0</v>
      </c>
      <c r="J370">
        <v>1</v>
      </c>
      <c r="K370">
        <v>0</v>
      </c>
      <c r="L370">
        <v>0</v>
      </c>
      <c r="M370">
        <v>0</v>
      </c>
      <c r="N370">
        <v>0</v>
      </c>
      <c r="O370">
        <v>1</v>
      </c>
      <c r="P370">
        <v>1</v>
      </c>
      <c r="Q370">
        <v>0</v>
      </c>
      <c r="R370">
        <v>1</v>
      </c>
      <c r="S370" t="s">
        <v>33</v>
      </c>
      <c r="T370" s="33">
        <f t="shared" si="15"/>
        <v>0</v>
      </c>
      <c r="Z370" s="22">
        <f t="shared" si="16"/>
        <v>1</v>
      </c>
      <c r="AA370" s="23">
        <f t="shared" si="17"/>
        <v>1</v>
      </c>
    </row>
    <row r="371" spans="1:27" x14ac:dyDescent="0.25">
      <c r="A371" t="s">
        <v>1735</v>
      </c>
      <c r="B371" t="s">
        <v>1754</v>
      </c>
      <c r="C371" t="s">
        <v>1755</v>
      </c>
      <c r="D371" t="s">
        <v>1756</v>
      </c>
      <c r="E371" t="s">
        <v>31</v>
      </c>
      <c r="F371" t="s">
        <v>32</v>
      </c>
      <c r="G371" t="s">
        <v>38</v>
      </c>
      <c r="H371">
        <v>1</v>
      </c>
      <c r="I371">
        <v>0</v>
      </c>
      <c r="J371">
        <v>1</v>
      </c>
      <c r="K371">
        <v>0</v>
      </c>
      <c r="L371">
        <v>0</v>
      </c>
      <c r="M371">
        <v>0</v>
      </c>
      <c r="N371">
        <v>0</v>
      </c>
      <c r="O371">
        <v>1</v>
      </c>
      <c r="P371">
        <v>1</v>
      </c>
      <c r="Q371">
        <v>0</v>
      </c>
      <c r="R371">
        <v>1</v>
      </c>
      <c r="S371" t="s">
        <v>33</v>
      </c>
      <c r="T371" s="33">
        <f t="shared" si="15"/>
        <v>0</v>
      </c>
      <c r="Z371" s="22">
        <f t="shared" si="16"/>
        <v>1</v>
      </c>
      <c r="AA371" s="23">
        <f t="shared" si="17"/>
        <v>1</v>
      </c>
    </row>
    <row r="372" spans="1:27" x14ac:dyDescent="0.25">
      <c r="A372" t="s">
        <v>1735</v>
      </c>
      <c r="B372" t="s">
        <v>1757</v>
      </c>
      <c r="C372" t="s">
        <v>1758</v>
      </c>
      <c r="D372" t="s">
        <v>1759</v>
      </c>
      <c r="E372" t="s">
        <v>31</v>
      </c>
      <c r="F372" t="s">
        <v>32</v>
      </c>
      <c r="G372" t="s">
        <v>38</v>
      </c>
      <c r="H372">
        <v>2</v>
      </c>
      <c r="I372">
        <v>0</v>
      </c>
      <c r="J372">
        <v>2</v>
      </c>
      <c r="K372">
        <v>0</v>
      </c>
      <c r="L372">
        <v>0</v>
      </c>
      <c r="M372">
        <v>0</v>
      </c>
      <c r="N372">
        <v>0</v>
      </c>
      <c r="O372">
        <v>2</v>
      </c>
      <c r="P372">
        <v>2</v>
      </c>
      <c r="Q372">
        <v>2</v>
      </c>
      <c r="R372">
        <v>0</v>
      </c>
      <c r="S372" t="s">
        <v>39</v>
      </c>
      <c r="T372" s="33">
        <f t="shared" si="15"/>
        <v>0</v>
      </c>
      <c r="Z372" s="22">
        <f t="shared" si="16"/>
        <v>2</v>
      </c>
      <c r="AA372" s="23">
        <f t="shared" si="17"/>
        <v>2</v>
      </c>
    </row>
    <row r="373" spans="1:27" x14ac:dyDescent="0.25">
      <c r="A373" t="s">
        <v>1735</v>
      </c>
      <c r="B373" t="s">
        <v>1760</v>
      </c>
      <c r="C373" t="s">
        <v>1761</v>
      </c>
      <c r="D373" t="s">
        <v>1762</v>
      </c>
      <c r="E373" t="s">
        <v>31</v>
      </c>
      <c r="F373" t="s">
        <v>38</v>
      </c>
      <c r="G373" t="s">
        <v>32</v>
      </c>
      <c r="H373">
        <v>1</v>
      </c>
      <c r="I373">
        <v>0</v>
      </c>
      <c r="J373">
        <v>1</v>
      </c>
      <c r="K373">
        <v>0</v>
      </c>
      <c r="L373">
        <v>0</v>
      </c>
      <c r="M373">
        <v>0</v>
      </c>
      <c r="N373">
        <v>0</v>
      </c>
      <c r="O373">
        <v>1</v>
      </c>
      <c r="P373">
        <v>1</v>
      </c>
      <c r="Q373">
        <v>1</v>
      </c>
      <c r="R373">
        <v>0</v>
      </c>
      <c r="S373" t="s">
        <v>39</v>
      </c>
      <c r="T373" s="33">
        <f t="shared" si="15"/>
        <v>0</v>
      </c>
      <c r="Z373" s="22">
        <f t="shared" si="16"/>
        <v>1</v>
      </c>
      <c r="AA373" s="23">
        <f t="shared" si="17"/>
        <v>1</v>
      </c>
    </row>
    <row r="374" spans="1:27" x14ac:dyDescent="0.25">
      <c r="A374" t="s">
        <v>1735</v>
      </c>
      <c r="B374" t="s">
        <v>1763</v>
      </c>
      <c r="C374" t="s">
        <v>1764</v>
      </c>
      <c r="D374" t="s">
        <v>1762</v>
      </c>
      <c r="E374" t="s">
        <v>31</v>
      </c>
      <c r="F374" t="s">
        <v>32</v>
      </c>
      <c r="G374" t="s">
        <v>32</v>
      </c>
      <c r="H374">
        <v>1</v>
      </c>
      <c r="I374">
        <v>0</v>
      </c>
      <c r="J374">
        <v>1</v>
      </c>
      <c r="K374">
        <v>0</v>
      </c>
      <c r="L374">
        <v>0</v>
      </c>
      <c r="M374">
        <v>0</v>
      </c>
      <c r="N374">
        <v>0</v>
      </c>
      <c r="O374">
        <v>1</v>
      </c>
      <c r="P374">
        <v>1</v>
      </c>
      <c r="Q374">
        <v>0</v>
      </c>
      <c r="R374">
        <v>1</v>
      </c>
      <c r="S374" t="s">
        <v>33</v>
      </c>
      <c r="T374" s="33">
        <f t="shared" si="15"/>
        <v>0</v>
      </c>
      <c r="Z374" s="22">
        <f t="shared" si="16"/>
        <v>1</v>
      </c>
      <c r="AA374" s="23">
        <f t="shared" si="17"/>
        <v>1</v>
      </c>
    </row>
    <row r="375" spans="1:27" x14ac:dyDescent="0.25">
      <c r="A375" t="s">
        <v>1735</v>
      </c>
      <c r="B375" t="s">
        <v>1765</v>
      </c>
      <c r="C375" t="s">
        <v>1766</v>
      </c>
      <c r="D375" t="s">
        <v>1767</v>
      </c>
      <c r="E375" t="s">
        <v>31</v>
      </c>
      <c r="F375" t="s">
        <v>38</v>
      </c>
      <c r="G375" t="s">
        <v>32</v>
      </c>
      <c r="H375">
        <v>1</v>
      </c>
      <c r="I375">
        <v>0</v>
      </c>
      <c r="J375">
        <v>1</v>
      </c>
      <c r="K375">
        <v>0</v>
      </c>
      <c r="L375">
        <v>0</v>
      </c>
      <c r="M375">
        <v>0</v>
      </c>
      <c r="N375">
        <v>0</v>
      </c>
      <c r="O375">
        <v>1</v>
      </c>
      <c r="P375">
        <v>1</v>
      </c>
      <c r="Q375">
        <v>1</v>
      </c>
      <c r="R375">
        <v>0</v>
      </c>
      <c r="S375" t="s">
        <v>39</v>
      </c>
      <c r="T375" s="33">
        <f t="shared" si="15"/>
        <v>0</v>
      </c>
      <c r="Z375" s="22">
        <f t="shared" si="16"/>
        <v>1</v>
      </c>
      <c r="AA375" s="23">
        <f t="shared" si="17"/>
        <v>1</v>
      </c>
    </row>
    <row r="376" spans="1:27" x14ac:dyDescent="0.25">
      <c r="A376" t="s">
        <v>1768</v>
      </c>
      <c r="B376" t="s">
        <v>1771</v>
      </c>
      <c r="C376" t="s">
        <v>1772</v>
      </c>
      <c r="D376" t="s">
        <v>1773</v>
      </c>
      <c r="E376" t="s">
        <v>31</v>
      </c>
      <c r="F376" t="s">
        <v>38</v>
      </c>
      <c r="G376" t="s">
        <v>32</v>
      </c>
      <c r="H376">
        <v>4</v>
      </c>
      <c r="I376">
        <v>2</v>
      </c>
      <c r="J376">
        <v>2</v>
      </c>
      <c r="K376">
        <v>0</v>
      </c>
      <c r="L376">
        <v>0</v>
      </c>
      <c r="M376">
        <v>0</v>
      </c>
      <c r="N376">
        <v>0</v>
      </c>
      <c r="O376">
        <v>4</v>
      </c>
      <c r="P376">
        <v>2</v>
      </c>
      <c r="Q376">
        <v>0</v>
      </c>
      <c r="R376">
        <v>4</v>
      </c>
      <c r="S376" t="s">
        <v>33</v>
      </c>
      <c r="T376" s="33">
        <f t="shared" si="15"/>
        <v>0</v>
      </c>
      <c r="Z376" s="22">
        <f t="shared" si="16"/>
        <v>2</v>
      </c>
      <c r="AA376" s="23">
        <f t="shared" si="17"/>
        <v>2</v>
      </c>
    </row>
    <row r="377" spans="1:27" ht="60" x14ac:dyDescent="0.25">
      <c r="A377" t="s">
        <v>1768</v>
      </c>
      <c r="B377" t="s">
        <v>1774</v>
      </c>
      <c r="C377" s="2" t="s">
        <v>1775</v>
      </c>
      <c r="D377" t="s">
        <v>1776</v>
      </c>
      <c r="E377" t="s">
        <v>31</v>
      </c>
      <c r="F377" t="s">
        <v>38</v>
      </c>
      <c r="G377" t="s">
        <v>32</v>
      </c>
      <c r="H377">
        <v>2</v>
      </c>
      <c r="I377">
        <v>0</v>
      </c>
      <c r="J377">
        <v>2</v>
      </c>
      <c r="K377">
        <v>0</v>
      </c>
      <c r="L377">
        <v>0</v>
      </c>
      <c r="M377">
        <v>0</v>
      </c>
      <c r="N377">
        <v>0</v>
      </c>
      <c r="O377">
        <v>2</v>
      </c>
      <c r="P377">
        <v>2</v>
      </c>
      <c r="Q377">
        <v>0</v>
      </c>
      <c r="R377">
        <v>2</v>
      </c>
      <c r="S377" t="s">
        <v>33</v>
      </c>
      <c r="T377" s="33">
        <f t="shared" si="15"/>
        <v>0</v>
      </c>
      <c r="Z377" s="22">
        <f t="shared" si="16"/>
        <v>2</v>
      </c>
      <c r="AA377" s="23">
        <f t="shared" si="17"/>
        <v>2</v>
      </c>
    </row>
    <row r="378" spans="1:27" x14ac:dyDescent="0.25">
      <c r="A378" t="s">
        <v>1780</v>
      </c>
      <c r="B378" t="s">
        <v>1781</v>
      </c>
      <c r="C378" t="s">
        <v>1782</v>
      </c>
      <c r="D378" t="s">
        <v>1783</v>
      </c>
      <c r="E378" t="s">
        <v>31</v>
      </c>
      <c r="F378" t="s">
        <v>32</v>
      </c>
      <c r="G378" t="s">
        <v>32</v>
      </c>
      <c r="H378">
        <v>2</v>
      </c>
      <c r="I378">
        <v>0</v>
      </c>
      <c r="J378">
        <v>2</v>
      </c>
      <c r="K378">
        <v>0</v>
      </c>
      <c r="L378">
        <v>0</v>
      </c>
      <c r="M378">
        <v>0</v>
      </c>
      <c r="N378">
        <v>0</v>
      </c>
      <c r="O378">
        <v>2</v>
      </c>
      <c r="P378">
        <v>2</v>
      </c>
      <c r="Q378">
        <v>0</v>
      </c>
      <c r="R378">
        <v>2</v>
      </c>
      <c r="S378" t="s">
        <v>33</v>
      </c>
      <c r="T378" s="33">
        <f t="shared" si="15"/>
        <v>0</v>
      </c>
      <c r="Z378" s="22">
        <f t="shared" si="16"/>
        <v>2</v>
      </c>
      <c r="AA378" s="23">
        <f t="shared" si="17"/>
        <v>2</v>
      </c>
    </row>
    <row r="379" spans="1:27" x14ac:dyDescent="0.25">
      <c r="A379" t="s">
        <v>1780</v>
      </c>
      <c r="B379" t="s">
        <v>1784</v>
      </c>
      <c r="C379" t="s">
        <v>1785</v>
      </c>
      <c r="D379" t="s">
        <v>1786</v>
      </c>
      <c r="E379" t="s">
        <v>31</v>
      </c>
      <c r="F379" t="s">
        <v>38</v>
      </c>
      <c r="G379" t="s">
        <v>32</v>
      </c>
      <c r="H379">
        <v>3</v>
      </c>
      <c r="I379">
        <v>0</v>
      </c>
      <c r="J379">
        <v>3</v>
      </c>
      <c r="K379">
        <v>0</v>
      </c>
      <c r="L379">
        <v>0</v>
      </c>
      <c r="M379">
        <v>0</v>
      </c>
      <c r="N379">
        <v>0</v>
      </c>
      <c r="O379">
        <v>3</v>
      </c>
      <c r="P379">
        <v>3</v>
      </c>
      <c r="Q379">
        <v>0</v>
      </c>
      <c r="R379">
        <v>3</v>
      </c>
      <c r="S379" t="s">
        <v>33</v>
      </c>
      <c r="T379" s="33">
        <f t="shared" si="15"/>
        <v>0</v>
      </c>
      <c r="Z379" s="22">
        <f t="shared" si="16"/>
        <v>3</v>
      </c>
      <c r="AA379" s="23">
        <f t="shared" si="17"/>
        <v>3</v>
      </c>
    </row>
    <row r="380" spans="1:27" x14ac:dyDescent="0.25">
      <c r="A380" t="s">
        <v>1787</v>
      </c>
      <c r="B380" t="s">
        <v>1788</v>
      </c>
      <c r="C380" t="s">
        <v>1789</v>
      </c>
      <c r="D380" t="s">
        <v>1790</v>
      </c>
      <c r="E380" t="s">
        <v>31</v>
      </c>
      <c r="F380" t="s">
        <v>32</v>
      </c>
      <c r="G380" t="s">
        <v>32</v>
      </c>
      <c r="H380">
        <v>1</v>
      </c>
      <c r="I380">
        <v>0</v>
      </c>
      <c r="J380">
        <v>1</v>
      </c>
      <c r="K380">
        <v>0</v>
      </c>
      <c r="L380">
        <v>0</v>
      </c>
      <c r="M380">
        <v>0</v>
      </c>
      <c r="N380">
        <v>0</v>
      </c>
      <c r="O380">
        <v>1</v>
      </c>
      <c r="P380">
        <v>1</v>
      </c>
      <c r="Q380">
        <v>0</v>
      </c>
      <c r="R380">
        <v>1</v>
      </c>
      <c r="S380" t="s">
        <v>33</v>
      </c>
      <c r="T380" s="33">
        <f t="shared" si="15"/>
        <v>0</v>
      </c>
      <c r="Z380" s="22">
        <f t="shared" si="16"/>
        <v>1</v>
      </c>
      <c r="AA380" s="23">
        <f t="shared" si="17"/>
        <v>1</v>
      </c>
    </row>
    <row r="381" spans="1:27" x14ac:dyDescent="0.25">
      <c r="A381" t="s">
        <v>1791</v>
      </c>
      <c r="B381" t="s">
        <v>1792</v>
      </c>
      <c r="C381" t="s">
        <v>1793</v>
      </c>
      <c r="D381" t="s">
        <v>1794</v>
      </c>
      <c r="E381" t="s">
        <v>31</v>
      </c>
      <c r="F381" t="s">
        <v>32</v>
      </c>
      <c r="G381" t="s">
        <v>32</v>
      </c>
      <c r="H381">
        <v>1</v>
      </c>
      <c r="I381">
        <v>0</v>
      </c>
      <c r="J381">
        <v>1</v>
      </c>
      <c r="K381">
        <v>1</v>
      </c>
      <c r="L381">
        <v>1</v>
      </c>
      <c r="M381">
        <v>1</v>
      </c>
      <c r="N381">
        <v>1</v>
      </c>
      <c r="O381">
        <v>0</v>
      </c>
      <c r="P381">
        <v>0</v>
      </c>
      <c r="Q381">
        <v>0</v>
      </c>
      <c r="R381">
        <v>0</v>
      </c>
      <c r="S381" t="s">
        <v>103</v>
      </c>
      <c r="T381" s="33">
        <f t="shared" si="15"/>
        <v>1</v>
      </c>
      <c r="Z381" s="22">
        <f t="shared" si="16"/>
        <v>0</v>
      </c>
      <c r="AA381" s="23">
        <f t="shared" si="17"/>
        <v>0</v>
      </c>
    </row>
    <row r="382" spans="1:27" x14ac:dyDescent="0.25">
      <c r="A382" t="s">
        <v>1791</v>
      </c>
      <c r="B382" t="s">
        <v>1795</v>
      </c>
      <c r="C382" t="s">
        <v>1796</v>
      </c>
      <c r="D382" t="s">
        <v>1797</v>
      </c>
      <c r="E382" t="s">
        <v>31</v>
      </c>
      <c r="F382" t="s">
        <v>32</v>
      </c>
      <c r="G382" t="s">
        <v>32</v>
      </c>
      <c r="H382">
        <v>1</v>
      </c>
      <c r="I382">
        <v>0</v>
      </c>
      <c r="J382">
        <v>1</v>
      </c>
      <c r="K382">
        <v>0</v>
      </c>
      <c r="L382">
        <v>0</v>
      </c>
      <c r="M382">
        <v>0</v>
      </c>
      <c r="N382">
        <v>0</v>
      </c>
      <c r="O382">
        <v>1</v>
      </c>
      <c r="P382">
        <v>1</v>
      </c>
      <c r="Q382">
        <v>0</v>
      </c>
      <c r="R382">
        <v>1</v>
      </c>
      <c r="S382" t="s">
        <v>33</v>
      </c>
      <c r="T382" s="33">
        <f t="shared" si="15"/>
        <v>0</v>
      </c>
      <c r="Z382" s="22">
        <f t="shared" si="16"/>
        <v>1</v>
      </c>
      <c r="AA382" s="23">
        <f t="shared" si="17"/>
        <v>1</v>
      </c>
    </row>
    <row r="383" spans="1:27" x14ac:dyDescent="0.25">
      <c r="A383" t="s">
        <v>1791</v>
      </c>
      <c r="B383" t="s">
        <v>1798</v>
      </c>
      <c r="C383" t="s">
        <v>1799</v>
      </c>
      <c r="D383" t="s">
        <v>1800</v>
      </c>
      <c r="E383" t="s">
        <v>31</v>
      </c>
      <c r="F383" t="s">
        <v>38</v>
      </c>
      <c r="G383" t="s">
        <v>38</v>
      </c>
      <c r="H383">
        <v>1</v>
      </c>
      <c r="I383">
        <v>0</v>
      </c>
      <c r="J383">
        <v>1</v>
      </c>
      <c r="K383">
        <v>0</v>
      </c>
      <c r="L383">
        <v>0</v>
      </c>
      <c r="M383">
        <v>0</v>
      </c>
      <c r="N383">
        <v>0</v>
      </c>
      <c r="O383">
        <v>1</v>
      </c>
      <c r="P383">
        <v>1</v>
      </c>
      <c r="Q383">
        <v>1</v>
      </c>
      <c r="R383">
        <v>0</v>
      </c>
      <c r="S383" t="s">
        <v>39</v>
      </c>
      <c r="T383" s="33">
        <f t="shared" si="15"/>
        <v>0</v>
      </c>
      <c r="Z383" s="22">
        <f t="shared" si="16"/>
        <v>1</v>
      </c>
      <c r="AA383" s="23">
        <f t="shared" si="17"/>
        <v>1</v>
      </c>
    </row>
    <row r="384" spans="1:27" x14ac:dyDescent="0.25">
      <c r="A384" t="s">
        <v>1791</v>
      </c>
      <c r="B384" t="s">
        <v>1801</v>
      </c>
      <c r="C384" t="s">
        <v>1802</v>
      </c>
      <c r="D384" t="s">
        <v>1803</v>
      </c>
      <c r="E384" t="s">
        <v>31</v>
      </c>
      <c r="F384" t="s">
        <v>32</v>
      </c>
      <c r="G384" t="s">
        <v>32</v>
      </c>
      <c r="H384">
        <v>2</v>
      </c>
      <c r="I384">
        <v>0</v>
      </c>
      <c r="J384">
        <v>2</v>
      </c>
      <c r="K384">
        <v>0</v>
      </c>
      <c r="L384">
        <v>0</v>
      </c>
      <c r="M384">
        <v>0</v>
      </c>
      <c r="N384">
        <v>0</v>
      </c>
      <c r="O384">
        <v>2</v>
      </c>
      <c r="P384">
        <v>2</v>
      </c>
      <c r="Q384">
        <v>0</v>
      </c>
      <c r="R384">
        <v>2</v>
      </c>
      <c r="S384" t="s">
        <v>33</v>
      </c>
      <c r="T384" s="33">
        <f t="shared" si="15"/>
        <v>0</v>
      </c>
      <c r="Z384" s="22">
        <f t="shared" si="16"/>
        <v>2</v>
      </c>
      <c r="AA384" s="23">
        <f t="shared" si="17"/>
        <v>2</v>
      </c>
    </row>
    <row r="385" spans="1:27" x14ac:dyDescent="0.25">
      <c r="A385" t="s">
        <v>1804</v>
      </c>
      <c r="B385" t="s">
        <v>1805</v>
      </c>
      <c r="C385" t="s">
        <v>1806</v>
      </c>
      <c r="D385" t="s">
        <v>1807</v>
      </c>
      <c r="E385" t="s">
        <v>31</v>
      </c>
      <c r="F385" t="s">
        <v>32</v>
      </c>
      <c r="G385" t="s">
        <v>38</v>
      </c>
      <c r="H385">
        <v>1</v>
      </c>
      <c r="I385">
        <v>0</v>
      </c>
      <c r="J385">
        <v>1</v>
      </c>
      <c r="K385">
        <v>0</v>
      </c>
      <c r="L385">
        <v>0</v>
      </c>
      <c r="M385">
        <v>0</v>
      </c>
      <c r="N385">
        <v>0</v>
      </c>
      <c r="O385">
        <v>1</v>
      </c>
      <c r="P385">
        <v>1</v>
      </c>
      <c r="Q385">
        <v>1</v>
      </c>
      <c r="R385">
        <v>0</v>
      </c>
      <c r="S385" t="s">
        <v>39</v>
      </c>
      <c r="T385" s="33">
        <f t="shared" si="15"/>
        <v>0</v>
      </c>
      <c r="Z385" s="22">
        <f t="shared" si="16"/>
        <v>1</v>
      </c>
      <c r="AA385" s="23">
        <f t="shared" si="17"/>
        <v>1</v>
      </c>
    </row>
    <row r="386" spans="1:27" x14ac:dyDescent="0.25">
      <c r="A386" t="s">
        <v>1804</v>
      </c>
      <c r="B386" t="s">
        <v>1808</v>
      </c>
      <c r="C386" t="s">
        <v>1809</v>
      </c>
      <c r="D386" t="s">
        <v>465</v>
      </c>
      <c r="E386" t="s">
        <v>31</v>
      </c>
      <c r="F386" t="s">
        <v>32</v>
      </c>
      <c r="G386" t="s">
        <v>38</v>
      </c>
      <c r="H386">
        <v>1</v>
      </c>
      <c r="I386">
        <v>0</v>
      </c>
      <c r="J386">
        <v>1</v>
      </c>
      <c r="K386">
        <v>0</v>
      </c>
      <c r="L386">
        <v>0</v>
      </c>
      <c r="M386">
        <v>0</v>
      </c>
      <c r="N386">
        <v>0</v>
      </c>
      <c r="O386">
        <v>1</v>
      </c>
      <c r="P386">
        <v>1</v>
      </c>
      <c r="Q386">
        <v>1</v>
      </c>
      <c r="R386">
        <v>0</v>
      </c>
      <c r="S386" t="s">
        <v>39</v>
      </c>
      <c r="T386" s="33">
        <f t="shared" si="15"/>
        <v>0</v>
      </c>
      <c r="Z386" s="22">
        <f t="shared" si="16"/>
        <v>1</v>
      </c>
      <c r="AA386" s="23">
        <f t="shared" si="17"/>
        <v>1</v>
      </c>
    </row>
    <row r="387" spans="1:27" x14ac:dyDescent="0.25">
      <c r="A387" t="s">
        <v>1804</v>
      </c>
      <c r="B387" t="s">
        <v>1810</v>
      </c>
      <c r="C387" t="s">
        <v>1811</v>
      </c>
      <c r="D387" t="s">
        <v>1812</v>
      </c>
      <c r="E387" t="s">
        <v>85</v>
      </c>
      <c r="F387" t="s">
        <v>32</v>
      </c>
      <c r="G387" t="s">
        <v>32</v>
      </c>
      <c r="H387">
        <v>1</v>
      </c>
      <c r="I387">
        <v>0</v>
      </c>
      <c r="J387">
        <v>1</v>
      </c>
      <c r="K387">
        <v>0</v>
      </c>
      <c r="L387">
        <v>0</v>
      </c>
      <c r="M387">
        <v>0</v>
      </c>
      <c r="N387">
        <v>0</v>
      </c>
      <c r="O387">
        <v>0</v>
      </c>
      <c r="P387">
        <v>0</v>
      </c>
      <c r="Q387">
        <v>0</v>
      </c>
      <c r="R387">
        <v>0</v>
      </c>
      <c r="S387" t="s">
        <v>33</v>
      </c>
      <c r="T387" s="33">
        <f t="shared" ref="T387:T450" si="18">N387</f>
        <v>0</v>
      </c>
      <c r="Z387" s="22">
        <f t="shared" ref="Z387:Z450" si="19">P387</f>
        <v>0</v>
      </c>
      <c r="AA387" s="23">
        <f t="shared" ref="AA387:AA450" si="20">Z387</f>
        <v>0</v>
      </c>
    </row>
    <row r="388" spans="1:27" x14ac:dyDescent="0.25">
      <c r="A388" t="s">
        <v>1804</v>
      </c>
      <c r="B388" t="s">
        <v>1816</v>
      </c>
      <c r="C388" t="s">
        <v>1817</v>
      </c>
      <c r="D388" t="s">
        <v>1818</v>
      </c>
      <c r="E388" t="s">
        <v>31</v>
      </c>
      <c r="F388" t="s">
        <v>32</v>
      </c>
      <c r="G388" t="s">
        <v>32</v>
      </c>
      <c r="H388">
        <v>1</v>
      </c>
      <c r="I388">
        <v>0</v>
      </c>
      <c r="J388">
        <v>1</v>
      </c>
      <c r="K388">
        <v>1</v>
      </c>
      <c r="L388">
        <v>1</v>
      </c>
      <c r="M388">
        <v>1</v>
      </c>
      <c r="N388">
        <v>1</v>
      </c>
      <c r="O388">
        <v>0</v>
      </c>
      <c r="P388">
        <v>0</v>
      </c>
      <c r="Q388">
        <v>0</v>
      </c>
      <c r="R388">
        <v>0</v>
      </c>
      <c r="S388" t="s">
        <v>103</v>
      </c>
      <c r="T388" s="33">
        <f t="shared" si="18"/>
        <v>1</v>
      </c>
      <c r="Z388" s="22">
        <f t="shared" si="19"/>
        <v>0</v>
      </c>
      <c r="AA388" s="23">
        <f t="shared" si="20"/>
        <v>0</v>
      </c>
    </row>
    <row r="389" spans="1:27" x14ac:dyDescent="0.25">
      <c r="A389" t="s">
        <v>1804</v>
      </c>
      <c r="B389" t="s">
        <v>1819</v>
      </c>
      <c r="C389" t="s">
        <v>1820</v>
      </c>
      <c r="D389" t="s">
        <v>1821</v>
      </c>
      <c r="E389" t="s">
        <v>85</v>
      </c>
      <c r="F389" t="s">
        <v>38</v>
      </c>
      <c r="G389" t="s">
        <v>32</v>
      </c>
      <c r="H389">
        <v>1</v>
      </c>
      <c r="I389">
        <v>0</v>
      </c>
      <c r="J389">
        <v>1</v>
      </c>
      <c r="K389">
        <v>0</v>
      </c>
      <c r="L389">
        <v>0</v>
      </c>
      <c r="M389">
        <v>0</v>
      </c>
      <c r="N389">
        <v>0</v>
      </c>
      <c r="O389">
        <v>1</v>
      </c>
      <c r="P389">
        <v>1</v>
      </c>
      <c r="Q389">
        <v>0</v>
      </c>
      <c r="R389">
        <v>1</v>
      </c>
      <c r="S389" t="s">
        <v>33</v>
      </c>
      <c r="T389" s="33">
        <f t="shared" si="18"/>
        <v>0</v>
      </c>
      <c r="Z389" s="22">
        <f t="shared" si="19"/>
        <v>1</v>
      </c>
      <c r="AA389" s="23">
        <f t="shared" si="20"/>
        <v>1</v>
      </c>
    </row>
    <row r="390" spans="1:27" x14ac:dyDescent="0.25">
      <c r="A390" t="s">
        <v>1804</v>
      </c>
      <c r="B390" t="s">
        <v>1822</v>
      </c>
      <c r="C390" t="s">
        <v>1823</v>
      </c>
      <c r="D390" t="s">
        <v>1824</v>
      </c>
      <c r="E390" t="s">
        <v>31</v>
      </c>
      <c r="F390" t="s">
        <v>32</v>
      </c>
      <c r="G390" t="s">
        <v>32</v>
      </c>
      <c r="H390">
        <v>1</v>
      </c>
      <c r="I390">
        <v>0</v>
      </c>
      <c r="J390">
        <v>1</v>
      </c>
      <c r="K390">
        <v>0</v>
      </c>
      <c r="L390">
        <v>0</v>
      </c>
      <c r="M390">
        <v>0</v>
      </c>
      <c r="N390">
        <v>0</v>
      </c>
      <c r="O390">
        <v>1</v>
      </c>
      <c r="P390">
        <v>1</v>
      </c>
      <c r="Q390">
        <v>0</v>
      </c>
      <c r="R390">
        <v>1</v>
      </c>
      <c r="S390" t="s">
        <v>33</v>
      </c>
      <c r="T390" s="33">
        <f t="shared" si="18"/>
        <v>0</v>
      </c>
      <c r="Z390" s="22">
        <f t="shared" si="19"/>
        <v>1</v>
      </c>
      <c r="AA390" s="23">
        <f t="shared" si="20"/>
        <v>1</v>
      </c>
    </row>
    <row r="391" spans="1:27" x14ac:dyDescent="0.25">
      <c r="A391" t="s">
        <v>1804</v>
      </c>
      <c r="B391" t="s">
        <v>1828</v>
      </c>
      <c r="C391" t="s">
        <v>1829</v>
      </c>
      <c r="D391" t="s">
        <v>1830</v>
      </c>
      <c r="E391" t="s">
        <v>31</v>
      </c>
      <c r="F391" t="s">
        <v>38</v>
      </c>
      <c r="G391" t="s">
        <v>32</v>
      </c>
      <c r="H391">
        <v>1</v>
      </c>
      <c r="I391">
        <v>0</v>
      </c>
      <c r="J391">
        <v>1</v>
      </c>
      <c r="K391">
        <v>0</v>
      </c>
      <c r="L391">
        <v>0</v>
      </c>
      <c r="M391">
        <v>0</v>
      </c>
      <c r="N391">
        <v>0</v>
      </c>
      <c r="O391">
        <v>1</v>
      </c>
      <c r="P391">
        <v>1</v>
      </c>
      <c r="Q391">
        <v>0</v>
      </c>
      <c r="R391">
        <v>1</v>
      </c>
      <c r="S391" t="s">
        <v>33</v>
      </c>
      <c r="T391" s="33">
        <f t="shared" si="18"/>
        <v>0</v>
      </c>
      <c r="Z391" s="22">
        <f t="shared" si="19"/>
        <v>1</v>
      </c>
      <c r="AA391" s="23">
        <f t="shared" si="20"/>
        <v>1</v>
      </c>
    </row>
    <row r="392" spans="1:27" x14ac:dyDescent="0.25">
      <c r="A392" t="s">
        <v>1804</v>
      </c>
      <c r="B392" t="s">
        <v>1831</v>
      </c>
      <c r="C392" t="s">
        <v>1832</v>
      </c>
      <c r="D392" t="s">
        <v>465</v>
      </c>
      <c r="E392" t="s">
        <v>31</v>
      </c>
      <c r="F392" t="s">
        <v>32</v>
      </c>
      <c r="G392" t="s">
        <v>32</v>
      </c>
      <c r="H392">
        <v>1</v>
      </c>
      <c r="I392">
        <v>0</v>
      </c>
      <c r="J392">
        <v>1</v>
      </c>
      <c r="K392">
        <v>0</v>
      </c>
      <c r="L392">
        <v>0</v>
      </c>
      <c r="M392">
        <v>0</v>
      </c>
      <c r="N392">
        <v>0</v>
      </c>
      <c r="O392">
        <v>1</v>
      </c>
      <c r="P392">
        <v>1</v>
      </c>
      <c r="Q392">
        <v>1</v>
      </c>
      <c r="R392">
        <v>0</v>
      </c>
      <c r="S392" t="s">
        <v>39</v>
      </c>
      <c r="T392" s="33">
        <f t="shared" si="18"/>
        <v>0</v>
      </c>
      <c r="Z392" s="22">
        <f t="shared" si="19"/>
        <v>1</v>
      </c>
      <c r="AA392" s="23">
        <f t="shared" si="20"/>
        <v>1</v>
      </c>
    </row>
    <row r="393" spans="1:27" x14ac:dyDescent="0.25">
      <c r="A393" t="s">
        <v>1804</v>
      </c>
      <c r="B393" t="s">
        <v>1833</v>
      </c>
      <c r="C393" t="s">
        <v>1834</v>
      </c>
      <c r="D393" t="s">
        <v>1835</v>
      </c>
      <c r="E393" t="s">
        <v>31</v>
      </c>
      <c r="F393" t="s">
        <v>32</v>
      </c>
      <c r="G393" t="s">
        <v>32</v>
      </c>
      <c r="H393">
        <v>3</v>
      </c>
      <c r="I393">
        <v>0</v>
      </c>
      <c r="J393">
        <v>3</v>
      </c>
      <c r="K393">
        <v>0</v>
      </c>
      <c r="L393">
        <v>0</v>
      </c>
      <c r="M393">
        <v>0</v>
      </c>
      <c r="N393">
        <v>0</v>
      </c>
      <c r="O393">
        <v>3</v>
      </c>
      <c r="P393">
        <v>3</v>
      </c>
      <c r="Q393">
        <v>3</v>
      </c>
      <c r="R393">
        <v>0</v>
      </c>
      <c r="S393" t="s">
        <v>39</v>
      </c>
      <c r="T393" s="33">
        <f t="shared" si="18"/>
        <v>0</v>
      </c>
      <c r="Z393" s="22">
        <f t="shared" si="19"/>
        <v>3</v>
      </c>
      <c r="AA393" s="23">
        <f t="shared" si="20"/>
        <v>3</v>
      </c>
    </row>
    <row r="394" spans="1:27" x14ac:dyDescent="0.25">
      <c r="A394" t="s">
        <v>1804</v>
      </c>
      <c r="B394" t="s">
        <v>1838</v>
      </c>
      <c r="C394" t="s">
        <v>1839</v>
      </c>
      <c r="D394" t="s">
        <v>1840</v>
      </c>
      <c r="E394" t="s">
        <v>31</v>
      </c>
      <c r="F394" t="s">
        <v>38</v>
      </c>
      <c r="G394" t="s">
        <v>32</v>
      </c>
      <c r="H394">
        <v>1</v>
      </c>
      <c r="I394">
        <v>0</v>
      </c>
      <c r="J394">
        <v>1</v>
      </c>
      <c r="K394">
        <v>0</v>
      </c>
      <c r="L394">
        <v>0</v>
      </c>
      <c r="M394">
        <v>0</v>
      </c>
      <c r="N394">
        <v>0</v>
      </c>
      <c r="O394">
        <v>1</v>
      </c>
      <c r="P394">
        <v>1</v>
      </c>
      <c r="Q394">
        <v>0</v>
      </c>
      <c r="R394">
        <v>1</v>
      </c>
      <c r="S394" t="s">
        <v>33</v>
      </c>
      <c r="T394" s="33">
        <f t="shared" si="18"/>
        <v>0</v>
      </c>
      <c r="Z394" s="22">
        <f t="shared" si="19"/>
        <v>1</v>
      </c>
      <c r="AA394" s="23">
        <f t="shared" si="20"/>
        <v>1</v>
      </c>
    </row>
    <row r="395" spans="1:27" x14ac:dyDescent="0.25">
      <c r="A395" t="s">
        <v>1804</v>
      </c>
      <c r="B395" t="s">
        <v>1844</v>
      </c>
      <c r="C395" t="s">
        <v>1845</v>
      </c>
      <c r="D395" t="s">
        <v>1846</v>
      </c>
      <c r="E395" t="s">
        <v>31</v>
      </c>
      <c r="F395" t="s">
        <v>32</v>
      </c>
      <c r="G395" t="s">
        <v>32</v>
      </c>
      <c r="H395">
        <v>1</v>
      </c>
      <c r="I395">
        <v>0</v>
      </c>
      <c r="J395">
        <v>1</v>
      </c>
      <c r="K395">
        <v>0</v>
      </c>
      <c r="L395">
        <v>0</v>
      </c>
      <c r="M395">
        <v>0</v>
      </c>
      <c r="N395">
        <v>0</v>
      </c>
      <c r="O395">
        <v>1</v>
      </c>
      <c r="P395">
        <v>1</v>
      </c>
      <c r="Q395">
        <v>0</v>
      </c>
      <c r="R395">
        <v>1</v>
      </c>
      <c r="S395" t="s">
        <v>33</v>
      </c>
      <c r="T395" s="33">
        <f t="shared" si="18"/>
        <v>0</v>
      </c>
      <c r="Z395" s="22">
        <f t="shared" si="19"/>
        <v>1</v>
      </c>
      <c r="AA395" s="23">
        <f t="shared" si="20"/>
        <v>1</v>
      </c>
    </row>
    <row r="396" spans="1:27" x14ac:dyDescent="0.25">
      <c r="A396" t="s">
        <v>1847</v>
      </c>
      <c r="B396" t="s">
        <v>1848</v>
      </c>
      <c r="C396" t="s">
        <v>1849</v>
      </c>
      <c r="D396" t="s">
        <v>1850</v>
      </c>
      <c r="E396" t="s">
        <v>31</v>
      </c>
      <c r="F396" t="s">
        <v>38</v>
      </c>
      <c r="G396" t="s">
        <v>32</v>
      </c>
      <c r="H396">
        <v>2</v>
      </c>
      <c r="I396">
        <v>1</v>
      </c>
      <c r="J396">
        <v>1</v>
      </c>
      <c r="K396">
        <v>0</v>
      </c>
      <c r="L396">
        <v>0</v>
      </c>
      <c r="M396">
        <v>0</v>
      </c>
      <c r="N396">
        <v>0</v>
      </c>
      <c r="O396">
        <v>0</v>
      </c>
      <c r="P396">
        <v>0</v>
      </c>
      <c r="Q396">
        <v>0</v>
      </c>
      <c r="R396">
        <v>0</v>
      </c>
      <c r="S396" t="s">
        <v>33</v>
      </c>
      <c r="T396" s="33">
        <f t="shared" si="18"/>
        <v>0</v>
      </c>
      <c r="Z396" s="22">
        <f t="shared" si="19"/>
        <v>0</v>
      </c>
      <c r="AA396" s="23">
        <f t="shared" si="20"/>
        <v>0</v>
      </c>
    </row>
    <row r="397" spans="1:27" x14ac:dyDescent="0.25">
      <c r="A397" t="s">
        <v>1847</v>
      </c>
      <c r="B397" t="s">
        <v>1851</v>
      </c>
      <c r="C397" t="s">
        <v>1852</v>
      </c>
      <c r="D397" t="s">
        <v>1853</v>
      </c>
      <c r="E397" t="s">
        <v>31</v>
      </c>
      <c r="F397" t="s">
        <v>38</v>
      </c>
      <c r="G397" t="s">
        <v>32</v>
      </c>
      <c r="H397">
        <v>2</v>
      </c>
      <c r="I397">
        <v>1</v>
      </c>
      <c r="J397">
        <v>1</v>
      </c>
      <c r="K397">
        <v>2</v>
      </c>
      <c r="L397">
        <v>1</v>
      </c>
      <c r="M397">
        <v>2</v>
      </c>
      <c r="N397">
        <v>1</v>
      </c>
      <c r="O397">
        <v>0</v>
      </c>
      <c r="P397">
        <v>0</v>
      </c>
      <c r="Q397">
        <v>0</v>
      </c>
      <c r="R397">
        <v>0</v>
      </c>
      <c r="S397" t="s">
        <v>103</v>
      </c>
      <c r="T397" s="33">
        <f t="shared" si="18"/>
        <v>1</v>
      </c>
      <c r="Z397" s="22">
        <f t="shared" si="19"/>
        <v>0</v>
      </c>
      <c r="AA397" s="23">
        <f t="shared" si="20"/>
        <v>0</v>
      </c>
    </row>
    <row r="398" spans="1:27" x14ac:dyDescent="0.25">
      <c r="A398" t="s">
        <v>1847</v>
      </c>
      <c r="B398" t="s">
        <v>1857</v>
      </c>
      <c r="C398" t="s">
        <v>1858</v>
      </c>
      <c r="D398" t="s">
        <v>1859</v>
      </c>
      <c r="E398" t="s">
        <v>31</v>
      </c>
      <c r="F398" t="s">
        <v>32</v>
      </c>
      <c r="G398" t="s">
        <v>32</v>
      </c>
      <c r="H398">
        <v>1</v>
      </c>
      <c r="I398">
        <v>0</v>
      </c>
      <c r="J398">
        <v>1</v>
      </c>
      <c r="K398">
        <v>0</v>
      </c>
      <c r="L398">
        <v>0</v>
      </c>
      <c r="M398">
        <v>0</v>
      </c>
      <c r="N398">
        <v>0</v>
      </c>
      <c r="O398">
        <v>1</v>
      </c>
      <c r="P398">
        <v>1</v>
      </c>
      <c r="Q398">
        <v>0</v>
      </c>
      <c r="R398">
        <v>1</v>
      </c>
      <c r="S398" t="s">
        <v>33</v>
      </c>
      <c r="T398" s="33">
        <f t="shared" si="18"/>
        <v>0</v>
      </c>
      <c r="Z398" s="22">
        <f t="shared" si="19"/>
        <v>1</v>
      </c>
      <c r="AA398" s="23">
        <f t="shared" si="20"/>
        <v>1</v>
      </c>
    </row>
    <row r="399" spans="1:27" x14ac:dyDescent="0.25">
      <c r="A399" t="s">
        <v>1847</v>
      </c>
      <c r="B399" t="s">
        <v>1860</v>
      </c>
      <c r="C399" t="s">
        <v>1861</v>
      </c>
      <c r="D399" t="s">
        <v>1862</v>
      </c>
      <c r="E399" t="s">
        <v>31</v>
      </c>
      <c r="F399" t="s">
        <v>32</v>
      </c>
      <c r="G399" t="s">
        <v>32</v>
      </c>
      <c r="H399">
        <v>1</v>
      </c>
      <c r="I399">
        <v>0</v>
      </c>
      <c r="J399">
        <v>1</v>
      </c>
      <c r="K399">
        <v>0</v>
      </c>
      <c r="L399">
        <v>0</v>
      </c>
      <c r="M399">
        <v>0</v>
      </c>
      <c r="N399">
        <v>0</v>
      </c>
      <c r="O399">
        <v>1</v>
      </c>
      <c r="P399">
        <v>1</v>
      </c>
      <c r="Q399">
        <v>0</v>
      </c>
      <c r="R399">
        <v>1</v>
      </c>
      <c r="S399" t="s">
        <v>33</v>
      </c>
      <c r="T399" s="33">
        <f t="shared" si="18"/>
        <v>0</v>
      </c>
      <c r="Z399" s="22">
        <f t="shared" si="19"/>
        <v>1</v>
      </c>
      <c r="AA399" s="23">
        <f t="shared" si="20"/>
        <v>1</v>
      </c>
    </row>
    <row r="400" spans="1:27" x14ac:dyDescent="0.25">
      <c r="A400" t="s">
        <v>1863</v>
      </c>
      <c r="B400" t="s">
        <v>1864</v>
      </c>
      <c r="C400" t="s">
        <v>1865</v>
      </c>
      <c r="D400" t="s">
        <v>1866</v>
      </c>
      <c r="E400" t="s">
        <v>31</v>
      </c>
      <c r="F400" t="s">
        <v>38</v>
      </c>
      <c r="G400" t="s">
        <v>32</v>
      </c>
      <c r="H400">
        <v>1</v>
      </c>
      <c r="I400">
        <v>0</v>
      </c>
      <c r="J400">
        <v>1</v>
      </c>
      <c r="K400">
        <v>1</v>
      </c>
      <c r="L400">
        <v>1</v>
      </c>
      <c r="M400">
        <v>1</v>
      </c>
      <c r="N400">
        <v>1</v>
      </c>
      <c r="O400">
        <v>0</v>
      </c>
      <c r="P400">
        <v>0</v>
      </c>
      <c r="Q400">
        <v>0</v>
      </c>
      <c r="R400">
        <v>0</v>
      </c>
      <c r="S400" t="s">
        <v>103</v>
      </c>
      <c r="T400" s="33">
        <f t="shared" si="18"/>
        <v>1</v>
      </c>
      <c r="Z400" s="22">
        <f t="shared" si="19"/>
        <v>0</v>
      </c>
      <c r="AA400" s="23">
        <f t="shared" si="20"/>
        <v>0</v>
      </c>
    </row>
    <row r="401" spans="1:27" x14ac:dyDescent="0.25">
      <c r="A401" t="s">
        <v>1863</v>
      </c>
      <c r="B401" t="s">
        <v>1867</v>
      </c>
      <c r="C401" t="s">
        <v>1868</v>
      </c>
      <c r="D401" t="s">
        <v>1869</v>
      </c>
      <c r="E401" t="s">
        <v>31</v>
      </c>
      <c r="F401" t="s">
        <v>32</v>
      </c>
      <c r="G401" t="s">
        <v>38</v>
      </c>
      <c r="H401">
        <v>1</v>
      </c>
      <c r="I401">
        <v>0</v>
      </c>
      <c r="J401">
        <v>1</v>
      </c>
      <c r="K401">
        <v>0</v>
      </c>
      <c r="L401">
        <v>0</v>
      </c>
      <c r="M401">
        <v>0</v>
      </c>
      <c r="N401">
        <v>0</v>
      </c>
      <c r="O401">
        <v>1</v>
      </c>
      <c r="P401">
        <v>1</v>
      </c>
      <c r="Q401">
        <v>1</v>
      </c>
      <c r="R401">
        <v>0</v>
      </c>
      <c r="S401" t="s">
        <v>39</v>
      </c>
      <c r="T401" s="33">
        <f t="shared" si="18"/>
        <v>0</v>
      </c>
      <c r="Z401" s="22">
        <f t="shared" si="19"/>
        <v>1</v>
      </c>
      <c r="AA401" s="23">
        <f t="shared" si="20"/>
        <v>1</v>
      </c>
    </row>
    <row r="402" spans="1:27" x14ac:dyDescent="0.25">
      <c r="A402" t="s">
        <v>1863</v>
      </c>
      <c r="B402" t="s">
        <v>1870</v>
      </c>
      <c r="C402" t="s">
        <v>1871</v>
      </c>
      <c r="D402" t="s">
        <v>1872</v>
      </c>
      <c r="E402" t="s">
        <v>31</v>
      </c>
      <c r="F402" t="s">
        <v>38</v>
      </c>
      <c r="G402" t="s">
        <v>32</v>
      </c>
      <c r="H402">
        <v>2</v>
      </c>
      <c r="I402">
        <v>1</v>
      </c>
      <c r="J402">
        <v>1</v>
      </c>
      <c r="K402">
        <v>0</v>
      </c>
      <c r="L402">
        <v>0</v>
      </c>
      <c r="M402">
        <v>0</v>
      </c>
      <c r="N402">
        <v>0</v>
      </c>
      <c r="O402">
        <v>2</v>
      </c>
      <c r="P402">
        <v>1</v>
      </c>
      <c r="Q402">
        <v>1</v>
      </c>
      <c r="R402">
        <v>1</v>
      </c>
      <c r="S402" t="s">
        <v>39</v>
      </c>
      <c r="T402" s="33">
        <f t="shared" si="18"/>
        <v>0</v>
      </c>
      <c r="Z402" s="22">
        <f t="shared" si="19"/>
        <v>1</v>
      </c>
      <c r="AA402" s="23">
        <f t="shared" si="20"/>
        <v>1</v>
      </c>
    </row>
    <row r="403" spans="1:27" x14ac:dyDescent="0.25">
      <c r="A403" t="s">
        <v>1863</v>
      </c>
      <c r="B403" t="s">
        <v>1873</v>
      </c>
      <c r="C403" t="s">
        <v>1874</v>
      </c>
      <c r="D403" t="s">
        <v>1875</v>
      </c>
      <c r="E403" t="s">
        <v>85</v>
      </c>
      <c r="F403" t="s">
        <v>38</v>
      </c>
      <c r="G403" t="s">
        <v>32</v>
      </c>
      <c r="H403">
        <v>1</v>
      </c>
      <c r="I403">
        <v>0</v>
      </c>
      <c r="J403">
        <v>1</v>
      </c>
      <c r="K403">
        <v>0</v>
      </c>
      <c r="L403">
        <v>0</v>
      </c>
      <c r="M403">
        <v>0</v>
      </c>
      <c r="N403">
        <v>0</v>
      </c>
      <c r="O403">
        <v>1</v>
      </c>
      <c r="P403">
        <v>1</v>
      </c>
      <c r="Q403">
        <v>1</v>
      </c>
      <c r="R403">
        <v>0</v>
      </c>
      <c r="S403" t="s">
        <v>39</v>
      </c>
      <c r="T403" s="33">
        <f t="shared" si="18"/>
        <v>0</v>
      </c>
      <c r="Z403" s="22">
        <f t="shared" si="19"/>
        <v>1</v>
      </c>
      <c r="AA403" s="23">
        <f t="shared" si="20"/>
        <v>1</v>
      </c>
    </row>
    <row r="404" spans="1:27" x14ac:dyDescent="0.25">
      <c r="A404" t="s">
        <v>1863</v>
      </c>
      <c r="B404" t="s">
        <v>1884</v>
      </c>
      <c r="C404" t="s">
        <v>1885</v>
      </c>
      <c r="D404" t="s">
        <v>1886</v>
      </c>
      <c r="E404" t="s">
        <v>31</v>
      </c>
      <c r="F404" t="s">
        <v>32</v>
      </c>
      <c r="G404" t="s">
        <v>32</v>
      </c>
      <c r="H404">
        <v>1</v>
      </c>
      <c r="I404">
        <v>0</v>
      </c>
      <c r="J404">
        <v>1</v>
      </c>
      <c r="K404">
        <v>0</v>
      </c>
      <c r="L404">
        <v>0</v>
      </c>
      <c r="M404">
        <v>0</v>
      </c>
      <c r="N404">
        <v>0</v>
      </c>
      <c r="O404">
        <v>1</v>
      </c>
      <c r="P404">
        <v>1</v>
      </c>
      <c r="Q404">
        <v>1</v>
      </c>
      <c r="R404">
        <v>0</v>
      </c>
      <c r="S404" t="s">
        <v>39</v>
      </c>
      <c r="T404" s="33">
        <f t="shared" si="18"/>
        <v>0</v>
      </c>
      <c r="Z404" s="22">
        <f t="shared" si="19"/>
        <v>1</v>
      </c>
      <c r="AA404" s="23">
        <f t="shared" si="20"/>
        <v>1</v>
      </c>
    </row>
    <row r="405" spans="1:27" x14ac:dyDescent="0.25">
      <c r="A405" t="s">
        <v>1863</v>
      </c>
      <c r="B405" t="s">
        <v>1887</v>
      </c>
      <c r="C405" t="s">
        <v>1888</v>
      </c>
      <c r="D405" t="s">
        <v>1879</v>
      </c>
      <c r="E405" t="s">
        <v>31</v>
      </c>
      <c r="F405" t="s">
        <v>32</v>
      </c>
      <c r="G405" t="s">
        <v>32</v>
      </c>
      <c r="H405">
        <v>2</v>
      </c>
      <c r="I405">
        <v>0</v>
      </c>
      <c r="J405">
        <v>2</v>
      </c>
      <c r="K405">
        <v>0</v>
      </c>
      <c r="L405">
        <v>0</v>
      </c>
      <c r="M405">
        <v>0</v>
      </c>
      <c r="N405">
        <v>0</v>
      </c>
      <c r="O405">
        <v>0</v>
      </c>
      <c r="P405">
        <v>0</v>
      </c>
      <c r="Q405">
        <v>0</v>
      </c>
      <c r="R405">
        <v>0</v>
      </c>
      <c r="S405" t="s">
        <v>33</v>
      </c>
      <c r="T405" s="33">
        <f t="shared" si="18"/>
        <v>0</v>
      </c>
      <c r="Z405" s="22">
        <f t="shared" si="19"/>
        <v>0</v>
      </c>
      <c r="AA405" s="23">
        <f t="shared" si="20"/>
        <v>0</v>
      </c>
    </row>
    <row r="406" spans="1:27" x14ac:dyDescent="0.25">
      <c r="A406" t="s">
        <v>1863</v>
      </c>
      <c r="B406" t="s">
        <v>1889</v>
      </c>
      <c r="C406" t="s">
        <v>1890</v>
      </c>
      <c r="D406" t="s">
        <v>1891</v>
      </c>
      <c r="E406" t="s">
        <v>85</v>
      </c>
      <c r="F406" t="s">
        <v>38</v>
      </c>
      <c r="G406" t="s">
        <v>32</v>
      </c>
      <c r="H406">
        <v>1</v>
      </c>
      <c r="I406">
        <v>0</v>
      </c>
      <c r="J406">
        <v>1</v>
      </c>
      <c r="K406">
        <v>0</v>
      </c>
      <c r="L406">
        <v>0</v>
      </c>
      <c r="M406">
        <v>0</v>
      </c>
      <c r="N406">
        <v>0</v>
      </c>
      <c r="O406">
        <v>1</v>
      </c>
      <c r="P406">
        <v>1</v>
      </c>
      <c r="Q406">
        <v>1</v>
      </c>
      <c r="R406">
        <v>0</v>
      </c>
      <c r="S406" t="s">
        <v>39</v>
      </c>
      <c r="T406" s="33">
        <f t="shared" si="18"/>
        <v>0</v>
      </c>
      <c r="Z406" s="22">
        <f t="shared" si="19"/>
        <v>1</v>
      </c>
      <c r="AA406" s="23">
        <f t="shared" si="20"/>
        <v>1</v>
      </c>
    </row>
    <row r="407" spans="1:27" x14ac:dyDescent="0.25">
      <c r="A407" t="s">
        <v>1863</v>
      </c>
      <c r="B407" t="s">
        <v>1892</v>
      </c>
      <c r="C407" t="s">
        <v>1893</v>
      </c>
      <c r="D407" t="s">
        <v>1894</v>
      </c>
      <c r="E407" t="s">
        <v>31</v>
      </c>
      <c r="F407" t="s">
        <v>32</v>
      </c>
      <c r="G407" t="s">
        <v>32</v>
      </c>
      <c r="H407">
        <v>3</v>
      </c>
      <c r="I407">
        <v>0</v>
      </c>
      <c r="J407">
        <v>3</v>
      </c>
      <c r="K407">
        <v>1</v>
      </c>
      <c r="L407">
        <v>1</v>
      </c>
      <c r="M407">
        <v>0</v>
      </c>
      <c r="N407">
        <v>0</v>
      </c>
      <c r="O407">
        <v>2</v>
      </c>
      <c r="P407">
        <v>2</v>
      </c>
      <c r="Q407">
        <v>2</v>
      </c>
      <c r="R407">
        <v>0</v>
      </c>
      <c r="S407" t="s">
        <v>39</v>
      </c>
      <c r="T407" s="33">
        <f t="shared" si="18"/>
        <v>0</v>
      </c>
      <c r="Z407" s="22">
        <f t="shared" si="19"/>
        <v>2</v>
      </c>
      <c r="AA407" s="23">
        <f t="shared" si="20"/>
        <v>2</v>
      </c>
    </row>
    <row r="408" spans="1:27" x14ac:dyDescent="0.25">
      <c r="A408" t="s">
        <v>1863</v>
      </c>
      <c r="B408" t="s">
        <v>1895</v>
      </c>
      <c r="C408" t="s">
        <v>1896</v>
      </c>
      <c r="D408" t="s">
        <v>1897</v>
      </c>
      <c r="E408" t="s">
        <v>46</v>
      </c>
      <c r="F408" t="s">
        <v>38</v>
      </c>
      <c r="G408" t="s">
        <v>32</v>
      </c>
      <c r="H408">
        <v>2</v>
      </c>
      <c r="I408">
        <v>1</v>
      </c>
      <c r="J408">
        <v>1</v>
      </c>
      <c r="K408">
        <v>0</v>
      </c>
      <c r="L408">
        <v>0</v>
      </c>
      <c r="M408">
        <v>0</v>
      </c>
      <c r="N408">
        <v>0</v>
      </c>
      <c r="O408">
        <v>2</v>
      </c>
      <c r="P408">
        <v>1</v>
      </c>
      <c r="Q408">
        <v>2</v>
      </c>
      <c r="R408">
        <v>0</v>
      </c>
      <c r="S408" t="s">
        <v>39</v>
      </c>
      <c r="T408" s="33">
        <f t="shared" si="18"/>
        <v>0</v>
      </c>
      <c r="Z408" s="22">
        <f t="shared" si="19"/>
        <v>1</v>
      </c>
      <c r="AA408" s="23">
        <f t="shared" si="20"/>
        <v>1</v>
      </c>
    </row>
    <row r="409" spans="1:27" x14ac:dyDescent="0.25">
      <c r="A409" t="s">
        <v>1863</v>
      </c>
      <c r="B409" t="s">
        <v>1898</v>
      </c>
      <c r="C409" t="s">
        <v>1899</v>
      </c>
      <c r="D409" t="s">
        <v>1900</v>
      </c>
      <c r="E409" t="s">
        <v>85</v>
      </c>
      <c r="F409" t="s">
        <v>32</v>
      </c>
      <c r="G409" t="s">
        <v>32</v>
      </c>
      <c r="H409">
        <v>1</v>
      </c>
      <c r="I409">
        <v>0</v>
      </c>
      <c r="J409">
        <v>1</v>
      </c>
      <c r="K409">
        <v>0</v>
      </c>
      <c r="L409">
        <v>0</v>
      </c>
      <c r="M409">
        <v>0</v>
      </c>
      <c r="N409">
        <v>0</v>
      </c>
      <c r="O409">
        <v>1</v>
      </c>
      <c r="P409">
        <v>1</v>
      </c>
      <c r="Q409">
        <v>1</v>
      </c>
      <c r="R409">
        <v>0</v>
      </c>
      <c r="S409" t="s">
        <v>39</v>
      </c>
      <c r="T409" s="33">
        <f t="shared" si="18"/>
        <v>0</v>
      </c>
      <c r="Z409" s="22">
        <f t="shared" si="19"/>
        <v>1</v>
      </c>
      <c r="AA409" s="23">
        <f t="shared" si="20"/>
        <v>1</v>
      </c>
    </row>
    <row r="410" spans="1:27" x14ac:dyDescent="0.25">
      <c r="A410" t="s">
        <v>1863</v>
      </c>
      <c r="B410" t="s">
        <v>1901</v>
      </c>
      <c r="C410" t="s">
        <v>1902</v>
      </c>
      <c r="D410" t="s">
        <v>1903</v>
      </c>
      <c r="E410" t="s">
        <v>31</v>
      </c>
      <c r="F410" t="s">
        <v>32</v>
      </c>
      <c r="G410" t="s">
        <v>32</v>
      </c>
      <c r="H410">
        <v>1</v>
      </c>
      <c r="I410">
        <v>0</v>
      </c>
      <c r="J410">
        <v>1</v>
      </c>
      <c r="K410">
        <v>0</v>
      </c>
      <c r="L410">
        <v>0</v>
      </c>
      <c r="M410">
        <v>0</v>
      </c>
      <c r="N410">
        <v>0</v>
      </c>
      <c r="O410">
        <v>0</v>
      </c>
      <c r="P410">
        <v>0</v>
      </c>
      <c r="Q410">
        <v>0</v>
      </c>
      <c r="R410">
        <v>0</v>
      </c>
      <c r="S410" t="s">
        <v>33</v>
      </c>
      <c r="T410" s="33">
        <f t="shared" si="18"/>
        <v>0</v>
      </c>
      <c r="Z410" s="22">
        <f t="shared" si="19"/>
        <v>0</v>
      </c>
      <c r="AA410" s="23">
        <f t="shared" si="20"/>
        <v>0</v>
      </c>
    </row>
    <row r="411" spans="1:27" x14ac:dyDescent="0.25">
      <c r="A411" t="s">
        <v>1863</v>
      </c>
      <c r="B411" t="s">
        <v>1904</v>
      </c>
      <c r="C411" t="s">
        <v>1905</v>
      </c>
      <c r="D411" t="s">
        <v>1698</v>
      </c>
      <c r="E411" t="s">
        <v>31</v>
      </c>
      <c r="F411" t="s">
        <v>32</v>
      </c>
      <c r="G411" t="s">
        <v>32</v>
      </c>
      <c r="H411">
        <v>1</v>
      </c>
      <c r="I411">
        <v>0</v>
      </c>
      <c r="J411">
        <v>1</v>
      </c>
      <c r="K411">
        <v>0</v>
      </c>
      <c r="L411">
        <v>0</v>
      </c>
      <c r="M411">
        <v>0</v>
      </c>
      <c r="N411">
        <v>0</v>
      </c>
      <c r="O411">
        <v>0</v>
      </c>
      <c r="P411">
        <v>0</v>
      </c>
      <c r="Q411">
        <v>0</v>
      </c>
      <c r="R411">
        <v>0</v>
      </c>
      <c r="S411" t="s">
        <v>33</v>
      </c>
      <c r="T411" s="33">
        <f t="shared" si="18"/>
        <v>0</v>
      </c>
      <c r="Z411" s="22">
        <f t="shared" si="19"/>
        <v>0</v>
      </c>
      <c r="AA411" s="23">
        <f t="shared" si="20"/>
        <v>0</v>
      </c>
    </row>
    <row r="412" spans="1:27" x14ac:dyDescent="0.25">
      <c r="A412" t="s">
        <v>1863</v>
      </c>
      <c r="B412" t="s">
        <v>1906</v>
      </c>
      <c r="C412" t="s">
        <v>1907</v>
      </c>
      <c r="D412" t="s">
        <v>1908</v>
      </c>
      <c r="E412" t="s">
        <v>31</v>
      </c>
      <c r="F412" t="s">
        <v>32</v>
      </c>
      <c r="G412" t="s">
        <v>32</v>
      </c>
      <c r="H412">
        <v>1</v>
      </c>
      <c r="I412">
        <v>0</v>
      </c>
      <c r="J412">
        <v>1</v>
      </c>
      <c r="K412">
        <v>0</v>
      </c>
      <c r="L412">
        <v>0</v>
      </c>
      <c r="M412">
        <v>0</v>
      </c>
      <c r="N412">
        <v>0</v>
      </c>
      <c r="O412">
        <v>1</v>
      </c>
      <c r="P412">
        <v>1</v>
      </c>
      <c r="Q412">
        <v>1</v>
      </c>
      <c r="R412">
        <v>0</v>
      </c>
      <c r="S412" t="s">
        <v>39</v>
      </c>
      <c r="T412" s="33">
        <f t="shared" si="18"/>
        <v>0</v>
      </c>
      <c r="Z412" s="22">
        <f t="shared" si="19"/>
        <v>1</v>
      </c>
      <c r="AA412" s="23">
        <f t="shared" si="20"/>
        <v>1</v>
      </c>
    </row>
    <row r="413" spans="1:27" x14ac:dyDescent="0.25">
      <c r="A413" t="s">
        <v>1863</v>
      </c>
      <c r="B413" t="s">
        <v>1909</v>
      </c>
      <c r="C413" t="s">
        <v>1910</v>
      </c>
      <c r="D413" t="s">
        <v>1911</v>
      </c>
      <c r="E413" t="s">
        <v>31</v>
      </c>
      <c r="F413" t="s">
        <v>32</v>
      </c>
      <c r="G413" t="s">
        <v>32</v>
      </c>
      <c r="H413">
        <v>1</v>
      </c>
      <c r="I413">
        <v>0</v>
      </c>
      <c r="J413">
        <v>1</v>
      </c>
      <c r="K413">
        <v>0</v>
      </c>
      <c r="L413">
        <v>0</v>
      </c>
      <c r="M413">
        <v>0</v>
      </c>
      <c r="N413">
        <v>0</v>
      </c>
      <c r="O413">
        <v>1</v>
      </c>
      <c r="P413">
        <v>1</v>
      </c>
      <c r="Q413">
        <v>1</v>
      </c>
      <c r="R413">
        <v>0</v>
      </c>
      <c r="S413" t="s">
        <v>39</v>
      </c>
      <c r="T413" s="33">
        <f t="shared" si="18"/>
        <v>0</v>
      </c>
      <c r="Z413" s="22">
        <f t="shared" si="19"/>
        <v>1</v>
      </c>
      <c r="AA413" s="23">
        <f t="shared" si="20"/>
        <v>1</v>
      </c>
    </row>
    <row r="414" spans="1:27" x14ac:dyDescent="0.25">
      <c r="A414" t="s">
        <v>1863</v>
      </c>
      <c r="B414" t="s">
        <v>1912</v>
      </c>
      <c r="C414" t="s">
        <v>1913</v>
      </c>
      <c r="D414" t="s">
        <v>1914</v>
      </c>
      <c r="E414" t="s">
        <v>85</v>
      </c>
      <c r="F414" t="s">
        <v>38</v>
      </c>
      <c r="G414" t="s">
        <v>32</v>
      </c>
      <c r="H414">
        <v>1</v>
      </c>
      <c r="I414">
        <v>0</v>
      </c>
      <c r="J414">
        <v>1</v>
      </c>
      <c r="K414">
        <v>0</v>
      </c>
      <c r="L414">
        <v>0</v>
      </c>
      <c r="M414">
        <v>0</v>
      </c>
      <c r="N414">
        <v>0</v>
      </c>
      <c r="O414">
        <v>1</v>
      </c>
      <c r="P414">
        <v>1</v>
      </c>
      <c r="Q414">
        <v>0</v>
      </c>
      <c r="R414">
        <v>1</v>
      </c>
      <c r="S414" t="s">
        <v>33</v>
      </c>
      <c r="T414" s="33">
        <f t="shared" si="18"/>
        <v>0</v>
      </c>
      <c r="Z414" s="22">
        <f t="shared" si="19"/>
        <v>1</v>
      </c>
      <c r="AA414" s="23">
        <f t="shared" si="20"/>
        <v>1</v>
      </c>
    </row>
    <row r="415" spans="1:27" x14ac:dyDescent="0.25">
      <c r="A415" t="s">
        <v>1863</v>
      </c>
      <c r="B415" t="s">
        <v>1915</v>
      </c>
      <c r="C415" t="s">
        <v>1916</v>
      </c>
      <c r="D415" t="s">
        <v>540</v>
      </c>
      <c r="E415" t="s">
        <v>31</v>
      </c>
      <c r="F415" t="s">
        <v>38</v>
      </c>
      <c r="G415" t="s">
        <v>32</v>
      </c>
      <c r="H415">
        <v>1</v>
      </c>
      <c r="I415">
        <v>0</v>
      </c>
      <c r="J415">
        <v>1</v>
      </c>
      <c r="K415">
        <v>0</v>
      </c>
      <c r="L415">
        <v>0</v>
      </c>
      <c r="M415">
        <v>0</v>
      </c>
      <c r="N415">
        <v>0</v>
      </c>
      <c r="O415">
        <v>1</v>
      </c>
      <c r="P415">
        <v>1</v>
      </c>
      <c r="Q415">
        <v>1</v>
      </c>
      <c r="R415">
        <v>0</v>
      </c>
      <c r="S415" t="s">
        <v>39</v>
      </c>
      <c r="T415" s="33">
        <f t="shared" si="18"/>
        <v>0</v>
      </c>
      <c r="Z415" s="22">
        <f t="shared" si="19"/>
        <v>1</v>
      </c>
      <c r="AA415" s="23">
        <f t="shared" si="20"/>
        <v>1</v>
      </c>
    </row>
    <row r="416" spans="1:27" x14ac:dyDescent="0.25">
      <c r="A416" t="s">
        <v>1863</v>
      </c>
      <c r="B416" t="s">
        <v>1917</v>
      </c>
      <c r="C416" t="s">
        <v>1918</v>
      </c>
      <c r="D416" t="s">
        <v>1919</v>
      </c>
      <c r="E416" t="s">
        <v>31</v>
      </c>
      <c r="F416" t="s">
        <v>32</v>
      </c>
      <c r="G416" t="s">
        <v>32</v>
      </c>
      <c r="H416">
        <v>2</v>
      </c>
      <c r="I416">
        <v>0</v>
      </c>
      <c r="J416">
        <v>2</v>
      </c>
      <c r="K416">
        <v>0</v>
      </c>
      <c r="L416">
        <v>0</v>
      </c>
      <c r="M416">
        <v>0</v>
      </c>
      <c r="N416">
        <v>0</v>
      </c>
      <c r="O416">
        <v>2</v>
      </c>
      <c r="P416">
        <v>2</v>
      </c>
      <c r="Q416">
        <v>1</v>
      </c>
      <c r="R416">
        <v>1</v>
      </c>
      <c r="S416" t="s">
        <v>39</v>
      </c>
      <c r="T416" s="33">
        <f t="shared" si="18"/>
        <v>0</v>
      </c>
      <c r="Z416" s="22">
        <f t="shared" si="19"/>
        <v>2</v>
      </c>
      <c r="AA416" s="23">
        <f t="shared" si="20"/>
        <v>2</v>
      </c>
    </row>
    <row r="417" spans="1:27" x14ac:dyDescent="0.25">
      <c r="A417" t="s">
        <v>1863</v>
      </c>
      <c r="B417" t="s">
        <v>1920</v>
      </c>
      <c r="C417" t="s">
        <v>1921</v>
      </c>
      <c r="D417" t="s">
        <v>1922</v>
      </c>
      <c r="E417" t="s">
        <v>31</v>
      </c>
      <c r="F417" t="s">
        <v>32</v>
      </c>
      <c r="G417" t="s">
        <v>32</v>
      </c>
      <c r="H417">
        <v>2</v>
      </c>
      <c r="I417">
        <v>0</v>
      </c>
      <c r="J417">
        <v>2</v>
      </c>
      <c r="K417">
        <v>0</v>
      </c>
      <c r="L417">
        <v>0</v>
      </c>
      <c r="M417">
        <v>0</v>
      </c>
      <c r="N417">
        <v>0</v>
      </c>
      <c r="O417">
        <v>2</v>
      </c>
      <c r="P417">
        <v>2</v>
      </c>
      <c r="Q417">
        <v>0</v>
      </c>
      <c r="R417">
        <v>2</v>
      </c>
      <c r="S417" t="s">
        <v>33</v>
      </c>
      <c r="T417" s="33">
        <f t="shared" si="18"/>
        <v>0</v>
      </c>
      <c r="Z417" s="22">
        <f t="shared" si="19"/>
        <v>2</v>
      </c>
      <c r="AA417" s="23">
        <f t="shared" si="20"/>
        <v>2</v>
      </c>
    </row>
    <row r="418" spans="1:27" x14ac:dyDescent="0.25">
      <c r="A418" t="s">
        <v>1863</v>
      </c>
      <c r="B418" t="s">
        <v>1923</v>
      </c>
      <c r="C418" t="s">
        <v>1924</v>
      </c>
      <c r="D418" t="s">
        <v>1925</v>
      </c>
      <c r="E418" t="s">
        <v>85</v>
      </c>
      <c r="F418" t="s">
        <v>38</v>
      </c>
      <c r="G418" t="s">
        <v>32</v>
      </c>
      <c r="H418">
        <v>1</v>
      </c>
      <c r="I418">
        <v>0</v>
      </c>
      <c r="J418">
        <v>1</v>
      </c>
      <c r="K418">
        <v>0</v>
      </c>
      <c r="L418">
        <v>0</v>
      </c>
      <c r="M418">
        <v>0</v>
      </c>
      <c r="N418">
        <v>0</v>
      </c>
      <c r="O418">
        <v>1</v>
      </c>
      <c r="P418">
        <v>1</v>
      </c>
      <c r="Q418">
        <v>1</v>
      </c>
      <c r="R418">
        <v>0</v>
      </c>
      <c r="S418" t="s">
        <v>39</v>
      </c>
      <c r="T418" s="33">
        <f t="shared" si="18"/>
        <v>0</v>
      </c>
      <c r="Z418" s="22">
        <f t="shared" si="19"/>
        <v>1</v>
      </c>
      <c r="AA418" s="23">
        <f t="shared" si="20"/>
        <v>1</v>
      </c>
    </row>
    <row r="419" spans="1:27" x14ac:dyDescent="0.25">
      <c r="A419" t="s">
        <v>1863</v>
      </c>
      <c r="B419" t="s">
        <v>1926</v>
      </c>
      <c r="C419" t="s">
        <v>1927</v>
      </c>
      <c r="D419" t="s">
        <v>706</v>
      </c>
      <c r="E419" t="s">
        <v>31</v>
      </c>
      <c r="F419" t="s">
        <v>38</v>
      </c>
      <c r="G419" t="s">
        <v>32</v>
      </c>
      <c r="H419">
        <v>1</v>
      </c>
      <c r="I419">
        <v>0</v>
      </c>
      <c r="J419">
        <v>1</v>
      </c>
      <c r="K419">
        <v>0</v>
      </c>
      <c r="L419">
        <v>0</v>
      </c>
      <c r="M419">
        <v>0</v>
      </c>
      <c r="N419">
        <v>0</v>
      </c>
      <c r="O419">
        <v>1</v>
      </c>
      <c r="P419">
        <v>1</v>
      </c>
      <c r="Q419">
        <v>0</v>
      </c>
      <c r="R419">
        <v>1</v>
      </c>
      <c r="S419" t="s">
        <v>33</v>
      </c>
      <c r="T419" s="33">
        <f t="shared" si="18"/>
        <v>0</v>
      </c>
      <c r="Z419" s="22">
        <f t="shared" si="19"/>
        <v>1</v>
      </c>
      <c r="AA419" s="23">
        <f t="shared" si="20"/>
        <v>1</v>
      </c>
    </row>
    <row r="420" spans="1:27" x14ac:dyDescent="0.25">
      <c r="A420" t="s">
        <v>1863</v>
      </c>
      <c r="B420" t="s">
        <v>1928</v>
      </c>
      <c r="C420" t="s">
        <v>1929</v>
      </c>
      <c r="D420" t="s">
        <v>1930</v>
      </c>
      <c r="E420" t="s">
        <v>598</v>
      </c>
      <c r="F420" t="s">
        <v>38</v>
      </c>
      <c r="G420" t="s">
        <v>32</v>
      </c>
      <c r="H420">
        <v>1</v>
      </c>
      <c r="I420">
        <v>0</v>
      </c>
      <c r="J420">
        <v>1</v>
      </c>
      <c r="K420">
        <v>1</v>
      </c>
      <c r="L420">
        <v>1</v>
      </c>
      <c r="M420">
        <v>1</v>
      </c>
      <c r="N420">
        <v>1</v>
      </c>
      <c r="O420">
        <v>0</v>
      </c>
      <c r="P420">
        <v>0</v>
      </c>
      <c r="Q420">
        <v>0</v>
      </c>
      <c r="R420">
        <v>0</v>
      </c>
      <c r="S420" t="s">
        <v>103</v>
      </c>
      <c r="T420" s="33">
        <f t="shared" si="18"/>
        <v>1</v>
      </c>
      <c r="Z420" s="22">
        <f t="shared" si="19"/>
        <v>0</v>
      </c>
      <c r="AA420" s="23">
        <f t="shared" si="20"/>
        <v>0</v>
      </c>
    </row>
    <row r="421" spans="1:27" x14ac:dyDescent="0.25">
      <c r="A421" t="s">
        <v>1863</v>
      </c>
      <c r="B421" t="s">
        <v>1934</v>
      </c>
      <c r="C421" t="s">
        <v>1935</v>
      </c>
      <c r="D421" t="s">
        <v>1936</v>
      </c>
      <c r="E421" t="s">
        <v>31</v>
      </c>
      <c r="F421" t="s">
        <v>32</v>
      </c>
      <c r="G421" t="s">
        <v>32</v>
      </c>
      <c r="H421">
        <v>1</v>
      </c>
      <c r="I421">
        <v>0</v>
      </c>
      <c r="J421">
        <v>1</v>
      </c>
      <c r="K421">
        <v>0</v>
      </c>
      <c r="L421">
        <v>0</v>
      </c>
      <c r="M421">
        <v>0</v>
      </c>
      <c r="N421">
        <v>0</v>
      </c>
      <c r="O421">
        <v>1</v>
      </c>
      <c r="P421">
        <v>1</v>
      </c>
      <c r="Q421">
        <v>0</v>
      </c>
      <c r="R421">
        <v>1</v>
      </c>
      <c r="S421" t="s">
        <v>33</v>
      </c>
      <c r="T421" s="33">
        <f t="shared" si="18"/>
        <v>0</v>
      </c>
      <c r="Z421" s="22">
        <f t="shared" si="19"/>
        <v>1</v>
      </c>
      <c r="AA421" s="23">
        <f t="shared" si="20"/>
        <v>1</v>
      </c>
    </row>
    <row r="422" spans="1:27" x14ac:dyDescent="0.25">
      <c r="A422" t="s">
        <v>1863</v>
      </c>
      <c r="B422" t="s">
        <v>1937</v>
      </c>
      <c r="C422" t="s">
        <v>1927</v>
      </c>
      <c r="D422" t="s">
        <v>1938</v>
      </c>
      <c r="E422" t="s">
        <v>31</v>
      </c>
      <c r="F422" t="s">
        <v>32</v>
      </c>
      <c r="G422" t="s">
        <v>32</v>
      </c>
      <c r="H422">
        <v>1</v>
      </c>
      <c r="I422">
        <v>0</v>
      </c>
      <c r="J422">
        <v>1</v>
      </c>
      <c r="K422">
        <v>0</v>
      </c>
      <c r="L422">
        <v>0</v>
      </c>
      <c r="M422">
        <v>0</v>
      </c>
      <c r="N422">
        <v>0</v>
      </c>
      <c r="O422">
        <v>1</v>
      </c>
      <c r="P422">
        <v>1</v>
      </c>
      <c r="Q422">
        <v>1</v>
      </c>
      <c r="R422">
        <v>0</v>
      </c>
      <c r="S422" t="s">
        <v>39</v>
      </c>
      <c r="T422" s="33">
        <f t="shared" si="18"/>
        <v>0</v>
      </c>
      <c r="Z422" s="22">
        <f t="shared" si="19"/>
        <v>1</v>
      </c>
      <c r="AA422" s="23">
        <f t="shared" si="20"/>
        <v>1</v>
      </c>
    </row>
    <row r="423" spans="1:27" x14ac:dyDescent="0.25">
      <c r="A423" t="s">
        <v>1863</v>
      </c>
      <c r="B423" t="s">
        <v>1939</v>
      </c>
      <c r="C423" t="s">
        <v>1940</v>
      </c>
      <c r="D423" t="s">
        <v>1600</v>
      </c>
      <c r="E423" t="s">
        <v>31</v>
      </c>
      <c r="F423" t="s">
        <v>38</v>
      </c>
      <c r="G423" t="s">
        <v>32</v>
      </c>
      <c r="H423">
        <v>1</v>
      </c>
      <c r="I423">
        <v>0</v>
      </c>
      <c r="J423">
        <v>1</v>
      </c>
      <c r="K423">
        <v>0</v>
      </c>
      <c r="L423">
        <v>0</v>
      </c>
      <c r="M423">
        <v>0</v>
      </c>
      <c r="N423">
        <v>0</v>
      </c>
      <c r="O423">
        <v>1</v>
      </c>
      <c r="P423">
        <v>1</v>
      </c>
      <c r="Q423">
        <v>0</v>
      </c>
      <c r="R423">
        <v>1</v>
      </c>
      <c r="S423" t="s">
        <v>33</v>
      </c>
      <c r="T423" s="33">
        <f t="shared" si="18"/>
        <v>0</v>
      </c>
      <c r="Z423" s="22">
        <f t="shared" si="19"/>
        <v>1</v>
      </c>
      <c r="AA423" s="23">
        <f t="shared" si="20"/>
        <v>1</v>
      </c>
    </row>
    <row r="424" spans="1:27" x14ac:dyDescent="0.25">
      <c r="A424" t="s">
        <v>1863</v>
      </c>
      <c r="B424" t="s">
        <v>1941</v>
      </c>
      <c r="C424" t="s">
        <v>1940</v>
      </c>
      <c r="D424" t="s">
        <v>1600</v>
      </c>
      <c r="E424" t="s">
        <v>31</v>
      </c>
      <c r="F424" t="s">
        <v>38</v>
      </c>
      <c r="G424" t="s">
        <v>32</v>
      </c>
      <c r="H424">
        <v>1</v>
      </c>
      <c r="I424">
        <v>0</v>
      </c>
      <c r="J424">
        <v>1</v>
      </c>
      <c r="K424">
        <v>0</v>
      </c>
      <c r="L424">
        <v>0</v>
      </c>
      <c r="M424">
        <v>0</v>
      </c>
      <c r="N424">
        <v>0</v>
      </c>
      <c r="O424">
        <v>1</v>
      </c>
      <c r="P424">
        <v>1</v>
      </c>
      <c r="Q424">
        <v>0</v>
      </c>
      <c r="R424">
        <v>1</v>
      </c>
      <c r="S424" t="s">
        <v>33</v>
      </c>
      <c r="T424" s="33">
        <f t="shared" si="18"/>
        <v>0</v>
      </c>
      <c r="Z424" s="22">
        <f t="shared" si="19"/>
        <v>1</v>
      </c>
      <c r="AA424" s="23">
        <f t="shared" si="20"/>
        <v>1</v>
      </c>
    </row>
    <row r="425" spans="1:27" x14ac:dyDescent="0.25">
      <c r="A425" t="s">
        <v>1863</v>
      </c>
      <c r="B425" t="s">
        <v>1942</v>
      </c>
      <c r="C425" t="s">
        <v>1943</v>
      </c>
      <c r="D425" t="s">
        <v>649</v>
      </c>
      <c r="E425" t="s">
        <v>31</v>
      </c>
      <c r="F425" t="s">
        <v>32</v>
      </c>
      <c r="G425" t="s">
        <v>32</v>
      </c>
      <c r="H425">
        <v>1</v>
      </c>
      <c r="I425">
        <v>0</v>
      </c>
      <c r="J425">
        <v>1</v>
      </c>
      <c r="K425">
        <v>0</v>
      </c>
      <c r="L425">
        <v>0</v>
      </c>
      <c r="M425">
        <v>0</v>
      </c>
      <c r="N425">
        <v>0</v>
      </c>
      <c r="O425">
        <v>1</v>
      </c>
      <c r="P425">
        <v>1</v>
      </c>
      <c r="Q425">
        <v>0</v>
      </c>
      <c r="R425">
        <v>1</v>
      </c>
      <c r="S425" t="s">
        <v>33</v>
      </c>
      <c r="T425" s="33">
        <f t="shared" si="18"/>
        <v>0</v>
      </c>
      <c r="Z425" s="22">
        <f t="shared" si="19"/>
        <v>1</v>
      </c>
      <c r="AA425" s="23">
        <f t="shared" si="20"/>
        <v>1</v>
      </c>
    </row>
    <row r="426" spans="1:27" x14ac:dyDescent="0.25">
      <c r="A426" t="s">
        <v>1863</v>
      </c>
      <c r="B426" t="s">
        <v>1947</v>
      </c>
      <c r="C426" t="s">
        <v>1948</v>
      </c>
      <c r="D426" t="s">
        <v>1949</v>
      </c>
      <c r="E426" t="s">
        <v>31</v>
      </c>
      <c r="F426" t="s">
        <v>32</v>
      </c>
      <c r="G426" t="s">
        <v>32</v>
      </c>
      <c r="H426">
        <v>1</v>
      </c>
      <c r="I426">
        <v>0</v>
      </c>
      <c r="J426">
        <v>1</v>
      </c>
      <c r="K426">
        <v>0</v>
      </c>
      <c r="L426">
        <v>0</v>
      </c>
      <c r="M426">
        <v>0</v>
      </c>
      <c r="N426">
        <v>0</v>
      </c>
      <c r="O426">
        <v>1</v>
      </c>
      <c r="P426">
        <v>1</v>
      </c>
      <c r="Q426">
        <v>0</v>
      </c>
      <c r="R426">
        <v>1</v>
      </c>
      <c r="S426" t="s">
        <v>33</v>
      </c>
      <c r="T426" s="33">
        <f t="shared" si="18"/>
        <v>0</v>
      </c>
      <c r="Z426" s="22">
        <f t="shared" si="19"/>
        <v>1</v>
      </c>
      <c r="AA426" s="23">
        <f t="shared" si="20"/>
        <v>1</v>
      </c>
    </row>
    <row r="427" spans="1:27" x14ac:dyDescent="0.25">
      <c r="A427" t="s">
        <v>1950</v>
      </c>
      <c r="B427" t="s">
        <v>1951</v>
      </c>
      <c r="C427" t="s">
        <v>1952</v>
      </c>
      <c r="D427" t="s">
        <v>1049</v>
      </c>
      <c r="E427" t="s">
        <v>31</v>
      </c>
      <c r="F427" t="s">
        <v>32</v>
      </c>
      <c r="G427" t="s">
        <v>38</v>
      </c>
      <c r="H427">
        <v>3</v>
      </c>
      <c r="I427">
        <v>0</v>
      </c>
      <c r="J427">
        <v>3</v>
      </c>
      <c r="K427">
        <v>3</v>
      </c>
      <c r="L427">
        <v>3</v>
      </c>
      <c r="M427">
        <v>2</v>
      </c>
      <c r="N427">
        <v>2</v>
      </c>
      <c r="O427">
        <v>0</v>
      </c>
      <c r="P427">
        <v>0</v>
      </c>
      <c r="Q427">
        <v>0</v>
      </c>
      <c r="R427">
        <v>0</v>
      </c>
      <c r="S427" t="s">
        <v>103</v>
      </c>
      <c r="T427" s="33">
        <f t="shared" si="18"/>
        <v>2</v>
      </c>
      <c r="Z427" s="22">
        <f t="shared" si="19"/>
        <v>0</v>
      </c>
      <c r="AA427" s="23">
        <f t="shared" si="20"/>
        <v>0</v>
      </c>
    </row>
    <row r="428" spans="1:27" x14ac:dyDescent="0.25">
      <c r="A428" t="s">
        <v>1950</v>
      </c>
      <c r="B428" t="s">
        <v>1953</v>
      </c>
      <c r="C428" t="s">
        <v>1954</v>
      </c>
      <c r="D428" t="s">
        <v>1955</v>
      </c>
      <c r="E428" t="s">
        <v>31</v>
      </c>
      <c r="F428" t="s">
        <v>32</v>
      </c>
      <c r="G428" t="s">
        <v>38</v>
      </c>
      <c r="H428">
        <v>4</v>
      </c>
      <c r="I428">
        <v>0</v>
      </c>
      <c r="J428">
        <v>2</v>
      </c>
      <c r="K428">
        <v>1</v>
      </c>
      <c r="L428">
        <v>1</v>
      </c>
      <c r="M428">
        <v>0</v>
      </c>
      <c r="N428">
        <v>0</v>
      </c>
      <c r="O428">
        <v>1</v>
      </c>
      <c r="P428">
        <v>1</v>
      </c>
      <c r="Q428">
        <v>0</v>
      </c>
      <c r="R428">
        <v>1</v>
      </c>
      <c r="S428" t="s">
        <v>39</v>
      </c>
      <c r="T428" s="33">
        <f t="shared" si="18"/>
        <v>0</v>
      </c>
      <c r="Z428" s="22">
        <f t="shared" si="19"/>
        <v>1</v>
      </c>
      <c r="AA428" s="23">
        <f t="shared" si="20"/>
        <v>1</v>
      </c>
    </row>
    <row r="429" spans="1:27" x14ac:dyDescent="0.25">
      <c r="A429" t="s">
        <v>1950</v>
      </c>
      <c r="B429" t="s">
        <v>1956</v>
      </c>
      <c r="C429" t="s">
        <v>1957</v>
      </c>
      <c r="D429" t="s">
        <v>1958</v>
      </c>
      <c r="E429" t="s">
        <v>31</v>
      </c>
      <c r="F429" t="s">
        <v>32</v>
      </c>
      <c r="G429" t="s">
        <v>32</v>
      </c>
      <c r="H429">
        <v>1</v>
      </c>
      <c r="I429">
        <v>0</v>
      </c>
      <c r="J429">
        <v>1</v>
      </c>
      <c r="K429">
        <v>0</v>
      </c>
      <c r="L429">
        <v>0</v>
      </c>
      <c r="M429">
        <v>0</v>
      </c>
      <c r="N429">
        <v>0</v>
      </c>
      <c r="O429">
        <v>1</v>
      </c>
      <c r="P429">
        <v>1</v>
      </c>
      <c r="Q429">
        <v>1</v>
      </c>
      <c r="R429">
        <v>0</v>
      </c>
      <c r="S429" t="s">
        <v>39</v>
      </c>
      <c r="T429" s="33">
        <f t="shared" si="18"/>
        <v>0</v>
      </c>
      <c r="Z429" s="22">
        <f t="shared" si="19"/>
        <v>1</v>
      </c>
      <c r="AA429" s="23">
        <f t="shared" si="20"/>
        <v>1</v>
      </c>
    </row>
    <row r="430" spans="1:27" x14ac:dyDescent="0.25">
      <c r="A430" t="s">
        <v>1950</v>
      </c>
      <c r="B430" t="s">
        <v>1959</v>
      </c>
      <c r="C430" t="s">
        <v>1960</v>
      </c>
      <c r="D430" t="s">
        <v>1961</v>
      </c>
      <c r="E430" t="s">
        <v>31</v>
      </c>
      <c r="F430" t="s">
        <v>32</v>
      </c>
      <c r="G430" t="s">
        <v>32</v>
      </c>
      <c r="H430">
        <v>1</v>
      </c>
      <c r="I430">
        <v>0</v>
      </c>
      <c r="J430">
        <v>1</v>
      </c>
      <c r="K430">
        <v>1</v>
      </c>
      <c r="L430">
        <v>1</v>
      </c>
      <c r="M430">
        <v>1</v>
      </c>
      <c r="N430">
        <v>1</v>
      </c>
      <c r="O430">
        <v>0</v>
      </c>
      <c r="P430">
        <v>0</v>
      </c>
      <c r="Q430">
        <v>0</v>
      </c>
      <c r="R430">
        <v>0</v>
      </c>
      <c r="S430" t="s">
        <v>103</v>
      </c>
      <c r="T430" s="33">
        <f t="shared" si="18"/>
        <v>1</v>
      </c>
      <c r="Z430" s="22">
        <f t="shared" si="19"/>
        <v>0</v>
      </c>
      <c r="AA430" s="23">
        <f t="shared" si="20"/>
        <v>0</v>
      </c>
    </row>
    <row r="431" spans="1:27" x14ac:dyDescent="0.25">
      <c r="A431" t="s">
        <v>1950</v>
      </c>
      <c r="B431" t="s">
        <v>1962</v>
      </c>
      <c r="C431" t="s">
        <v>1963</v>
      </c>
      <c r="D431" t="s">
        <v>1964</v>
      </c>
      <c r="E431" t="s">
        <v>31</v>
      </c>
      <c r="F431" t="s">
        <v>38</v>
      </c>
      <c r="G431" t="s">
        <v>32</v>
      </c>
      <c r="H431">
        <v>1</v>
      </c>
      <c r="I431">
        <v>0</v>
      </c>
      <c r="J431">
        <v>1</v>
      </c>
      <c r="K431">
        <v>0</v>
      </c>
      <c r="L431">
        <v>0</v>
      </c>
      <c r="M431">
        <v>0</v>
      </c>
      <c r="N431">
        <v>0</v>
      </c>
      <c r="O431">
        <v>1</v>
      </c>
      <c r="P431">
        <v>1</v>
      </c>
      <c r="Q431">
        <v>1</v>
      </c>
      <c r="R431">
        <v>0</v>
      </c>
      <c r="S431" t="s">
        <v>39</v>
      </c>
      <c r="T431" s="33">
        <f t="shared" si="18"/>
        <v>0</v>
      </c>
      <c r="Z431" s="22">
        <f t="shared" si="19"/>
        <v>1</v>
      </c>
      <c r="AA431" s="23">
        <f t="shared" si="20"/>
        <v>1</v>
      </c>
    </row>
    <row r="432" spans="1:27" x14ac:dyDescent="0.25">
      <c r="A432" t="s">
        <v>1950</v>
      </c>
      <c r="B432" t="s">
        <v>1965</v>
      </c>
      <c r="C432" t="s">
        <v>1966</v>
      </c>
      <c r="D432" t="s">
        <v>1967</v>
      </c>
      <c r="E432" t="s">
        <v>275</v>
      </c>
      <c r="F432" t="s">
        <v>32</v>
      </c>
      <c r="G432" t="s">
        <v>32</v>
      </c>
      <c r="H432">
        <v>8</v>
      </c>
      <c r="I432">
        <v>0</v>
      </c>
      <c r="J432">
        <v>3</v>
      </c>
      <c r="K432">
        <v>0</v>
      </c>
      <c r="L432">
        <v>0</v>
      </c>
      <c r="M432">
        <v>0</v>
      </c>
      <c r="N432">
        <v>0</v>
      </c>
      <c r="O432">
        <v>0</v>
      </c>
      <c r="P432">
        <v>0</v>
      </c>
      <c r="Q432">
        <v>0</v>
      </c>
      <c r="R432">
        <v>0</v>
      </c>
      <c r="S432" t="s">
        <v>33</v>
      </c>
      <c r="T432" s="33">
        <f t="shared" si="18"/>
        <v>0</v>
      </c>
      <c r="Z432" s="22">
        <f t="shared" si="19"/>
        <v>0</v>
      </c>
      <c r="AA432" s="23">
        <f t="shared" si="20"/>
        <v>0</v>
      </c>
    </row>
    <row r="433" spans="1:27" x14ac:dyDescent="0.25">
      <c r="A433" t="s">
        <v>1950</v>
      </c>
      <c r="B433" t="s">
        <v>1968</v>
      </c>
      <c r="C433" t="s">
        <v>1969</v>
      </c>
      <c r="D433" t="s">
        <v>1970</v>
      </c>
      <c r="E433" t="s">
        <v>31</v>
      </c>
      <c r="F433" t="s">
        <v>32</v>
      </c>
      <c r="G433" t="s">
        <v>32</v>
      </c>
      <c r="H433">
        <v>2</v>
      </c>
      <c r="I433">
        <v>0</v>
      </c>
      <c r="J433">
        <v>2</v>
      </c>
      <c r="K433">
        <v>0</v>
      </c>
      <c r="L433">
        <v>0</v>
      </c>
      <c r="M433">
        <v>0</v>
      </c>
      <c r="N433">
        <v>0</v>
      </c>
      <c r="O433">
        <v>2</v>
      </c>
      <c r="P433">
        <v>2</v>
      </c>
      <c r="Q433">
        <v>2</v>
      </c>
      <c r="R433">
        <v>0</v>
      </c>
      <c r="S433" t="s">
        <v>39</v>
      </c>
      <c r="T433" s="33">
        <f t="shared" si="18"/>
        <v>0</v>
      </c>
      <c r="Z433" s="22">
        <f t="shared" si="19"/>
        <v>2</v>
      </c>
      <c r="AA433" s="23">
        <f t="shared" si="20"/>
        <v>2</v>
      </c>
    </row>
    <row r="434" spans="1:27" x14ac:dyDescent="0.25">
      <c r="A434" t="s">
        <v>1950</v>
      </c>
      <c r="B434" t="s">
        <v>1971</v>
      </c>
      <c r="C434" t="s">
        <v>1972</v>
      </c>
      <c r="D434" t="s">
        <v>1973</v>
      </c>
      <c r="E434" t="s">
        <v>31</v>
      </c>
      <c r="F434" t="s">
        <v>32</v>
      </c>
      <c r="G434" t="s">
        <v>32</v>
      </c>
      <c r="H434">
        <v>1</v>
      </c>
      <c r="I434">
        <v>0</v>
      </c>
      <c r="J434">
        <v>1</v>
      </c>
      <c r="K434">
        <v>1</v>
      </c>
      <c r="L434">
        <v>1</v>
      </c>
      <c r="M434">
        <v>1</v>
      </c>
      <c r="N434">
        <v>1</v>
      </c>
      <c r="O434">
        <v>0</v>
      </c>
      <c r="P434">
        <v>0</v>
      </c>
      <c r="Q434">
        <v>0</v>
      </c>
      <c r="R434">
        <v>0</v>
      </c>
      <c r="S434" t="s">
        <v>103</v>
      </c>
      <c r="T434" s="33">
        <f t="shared" si="18"/>
        <v>1</v>
      </c>
      <c r="Z434" s="22">
        <f t="shared" si="19"/>
        <v>0</v>
      </c>
      <c r="AA434" s="23">
        <f t="shared" si="20"/>
        <v>0</v>
      </c>
    </row>
    <row r="435" spans="1:27" x14ac:dyDescent="0.25">
      <c r="A435" t="s">
        <v>1950</v>
      </c>
      <c r="B435" t="s">
        <v>1974</v>
      </c>
      <c r="C435" t="s">
        <v>1975</v>
      </c>
      <c r="D435" t="s">
        <v>1976</v>
      </c>
      <c r="E435" t="s">
        <v>31</v>
      </c>
      <c r="F435" t="s">
        <v>32</v>
      </c>
      <c r="G435" t="s">
        <v>32</v>
      </c>
      <c r="H435">
        <v>3</v>
      </c>
      <c r="I435">
        <v>0</v>
      </c>
      <c r="J435">
        <v>3</v>
      </c>
      <c r="K435">
        <v>0</v>
      </c>
      <c r="L435">
        <v>0</v>
      </c>
      <c r="M435">
        <v>0</v>
      </c>
      <c r="N435">
        <v>0</v>
      </c>
      <c r="O435">
        <v>3</v>
      </c>
      <c r="P435">
        <v>3</v>
      </c>
      <c r="Q435">
        <v>3</v>
      </c>
      <c r="R435">
        <v>0</v>
      </c>
      <c r="S435" t="s">
        <v>39</v>
      </c>
      <c r="T435" s="33">
        <f t="shared" si="18"/>
        <v>0</v>
      </c>
      <c r="Z435" s="22">
        <f t="shared" si="19"/>
        <v>3</v>
      </c>
      <c r="AA435" s="23">
        <f t="shared" si="20"/>
        <v>3</v>
      </c>
    </row>
    <row r="436" spans="1:27" x14ac:dyDescent="0.25">
      <c r="A436" t="s">
        <v>1950</v>
      </c>
      <c r="B436" t="s">
        <v>1977</v>
      </c>
      <c r="C436" t="s">
        <v>1978</v>
      </c>
      <c r="D436" t="s">
        <v>1979</v>
      </c>
      <c r="E436" t="s">
        <v>31</v>
      </c>
      <c r="F436" t="s">
        <v>32</v>
      </c>
      <c r="G436" t="s">
        <v>32</v>
      </c>
      <c r="H436">
        <v>1</v>
      </c>
      <c r="I436">
        <v>0</v>
      </c>
      <c r="J436">
        <v>1</v>
      </c>
      <c r="K436">
        <v>0</v>
      </c>
      <c r="L436">
        <v>0</v>
      </c>
      <c r="M436">
        <v>0</v>
      </c>
      <c r="N436">
        <v>0</v>
      </c>
      <c r="O436">
        <v>1</v>
      </c>
      <c r="P436">
        <v>1</v>
      </c>
      <c r="Q436">
        <v>1</v>
      </c>
      <c r="R436">
        <v>0</v>
      </c>
      <c r="S436" t="s">
        <v>39</v>
      </c>
      <c r="T436" s="33">
        <f t="shared" si="18"/>
        <v>0</v>
      </c>
      <c r="Z436" s="22">
        <f t="shared" si="19"/>
        <v>1</v>
      </c>
      <c r="AA436" s="23">
        <f t="shared" si="20"/>
        <v>1</v>
      </c>
    </row>
    <row r="437" spans="1:27" x14ac:dyDescent="0.25">
      <c r="A437" t="s">
        <v>1950</v>
      </c>
      <c r="B437" t="s">
        <v>1980</v>
      </c>
      <c r="C437" t="s">
        <v>1981</v>
      </c>
      <c r="D437" t="s">
        <v>1982</v>
      </c>
      <c r="E437" t="s">
        <v>31</v>
      </c>
      <c r="F437" t="s">
        <v>38</v>
      </c>
      <c r="G437" t="s">
        <v>32</v>
      </c>
      <c r="H437">
        <v>3</v>
      </c>
      <c r="I437">
        <v>1</v>
      </c>
      <c r="J437">
        <v>2</v>
      </c>
      <c r="K437">
        <v>0</v>
      </c>
      <c r="L437">
        <v>0</v>
      </c>
      <c r="M437">
        <v>0</v>
      </c>
      <c r="N437">
        <v>0</v>
      </c>
      <c r="O437">
        <v>3</v>
      </c>
      <c r="P437">
        <v>2</v>
      </c>
      <c r="Q437">
        <v>0</v>
      </c>
      <c r="R437">
        <v>3</v>
      </c>
      <c r="S437" t="s">
        <v>33</v>
      </c>
      <c r="T437" s="33">
        <f t="shared" si="18"/>
        <v>0</v>
      </c>
      <c r="Z437" s="22">
        <f t="shared" si="19"/>
        <v>2</v>
      </c>
      <c r="AA437" s="23">
        <f t="shared" si="20"/>
        <v>2</v>
      </c>
    </row>
    <row r="438" spans="1:27" x14ac:dyDescent="0.25">
      <c r="A438" t="s">
        <v>1950</v>
      </c>
      <c r="B438" t="s">
        <v>1983</v>
      </c>
      <c r="C438" t="s">
        <v>1984</v>
      </c>
      <c r="D438" t="s">
        <v>1985</v>
      </c>
      <c r="E438" t="s">
        <v>31</v>
      </c>
      <c r="F438" t="s">
        <v>32</v>
      </c>
      <c r="G438" t="s">
        <v>32</v>
      </c>
      <c r="H438">
        <v>1</v>
      </c>
      <c r="I438">
        <v>0</v>
      </c>
      <c r="J438">
        <v>1</v>
      </c>
      <c r="K438">
        <v>0</v>
      </c>
      <c r="L438">
        <v>0</v>
      </c>
      <c r="M438">
        <v>0</v>
      </c>
      <c r="N438">
        <v>0</v>
      </c>
      <c r="O438">
        <v>1</v>
      </c>
      <c r="P438">
        <v>1</v>
      </c>
      <c r="Q438">
        <v>1</v>
      </c>
      <c r="R438">
        <v>0</v>
      </c>
      <c r="S438" t="s">
        <v>39</v>
      </c>
      <c r="T438" s="33">
        <f t="shared" si="18"/>
        <v>0</v>
      </c>
      <c r="Z438" s="22">
        <f t="shared" si="19"/>
        <v>1</v>
      </c>
      <c r="AA438" s="23">
        <f t="shared" si="20"/>
        <v>1</v>
      </c>
    </row>
    <row r="439" spans="1:27" x14ac:dyDescent="0.25">
      <c r="A439" t="s">
        <v>1950</v>
      </c>
      <c r="B439" t="s">
        <v>1986</v>
      </c>
      <c r="C439" t="s">
        <v>1987</v>
      </c>
      <c r="D439" t="s">
        <v>1988</v>
      </c>
      <c r="E439" t="s">
        <v>31</v>
      </c>
      <c r="F439" t="s">
        <v>32</v>
      </c>
      <c r="G439" t="s">
        <v>32</v>
      </c>
      <c r="H439">
        <v>2</v>
      </c>
      <c r="I439">
        <v>0</v>
      </c>
      <c r="J439">
        <v>2</v>
      </c>
      <c r="K439">
        <v>2</v>
      </c>
      <c r="L439">
        <v>2</v>
      </c>
      <c r="M439">
        <v>2</v>
      </c>
      <c r="N439">
        <v>2</v>
      </c>
      <c r="O439">
        <v>0</v>
      </c>
      <c r="P439">
        <v>0</v>
      </c>
      <c r="Q439">
        <v>0</v>
      </c>
      <c r="R439">
        <v>0</v>
      </c>
      <c r="S439" t="s">
        <v>103</v>
      </c>
      <c r="T439" s="33">
        <f t="shared" si="18"/>
        <v>2</v>
      </c>
      <c r="Z439" s="22">
        <f t="shared" si="19"/>
        <v>0</v>
      </c>
      <c r="AA439" s="23">
        <f t="shared" si="20"/>
        <v>0</v>
      </c>
    </row>
    <row r="440" spans="1:27" x14ac:dyDescent="0.25">
      <c r="A440" t="s">
        <v>1950</v>
      </c>
      <c r="B440" t="s">
        <v>1989</v>
      </c>
      <c r="C440" t="s">
        <v>1990</v>
      </c>
      <c r="D440" t="s">
        <v>1991</v>
      </c>
      <c r="E440" t="s">
        <v>31</v>
      </c>
      <c r="F440" t="s">
        <v>32</v>
      </c>
      <c r="G440" t="s">
        <v>32</v>
      </c>
      <c r="H440">
        <v>2</v>
      </c>
      <c r="I440">
        <v>0</v>
      </c>
      <c r="J440">
        <v>2</v>
      </c>
      <c r="K440">
        <v>0</v>
      </c>
      <c r="L440">
        <v>0</v>
      </c>
      <c r="M440">
        <v>0</v>
      </c>
      <c r="N440">
        <v>0</v>
      </c>
      <c r="O440">
        <v>2</v>
      </c>
      <c r="P440">
        <v>2</v>
      </c>
      <c r="Q440">
        <v>0</v>
      </c>
      <c r="R440">
        <v>2</v>
      </c>
      <c r="S440" t="s">
        <v>33</v>
      </c>
      <c r="T440" s="33">
        <f t="shared" si="18"/>
        <v>0</v>
      </c>
      <c r="Z440" s="22">
        <f t="shared" si="19"/>
        <v>2</v>
      </c>
      <c r="AA440" s="23">
        <f t="shared" si="20"/>
        <v>2</v>
      </c>
    </row>
    <row r="441" spans="1:27" x14ac:dyDescent="0.25">
      <c r="A441" t="s">
        <v>1950</v>
      </c>
      <c r="B441" t="s">
        <v>1992</v>
      </c>
      <c r="C441" t="s">
        <v>1993</v>
      </c>
      <c r="D441" t="s">
        <v>1994</v>
      </c>
      <c r="E441" t="s">
        <v>31</v>
      </c>
      <c r="F441" t="s">
        <v>32</v>
      </c>
      <c r="G441" t="s">
        <v>32</v>
      </c>
      <c r="H441">
        <v>2</v>
      </c>
      <c r="I441">
        <v>0</v>
      </c>
      <c r="J441">
        <v>2</v>
      </c>
      <c r="K441">
        <v>0</v>
      </c>
      <c r="L441">
        <v>0</v>
      </c>
      <c r="M441">
        <v>0</v>
      </c>
      <c r="N441">
        <v>0</v>
      </c>
      <c r="O441">
        <v>2</v>
      </c>
      <c r="P441">
        <v>2</v>
      </c>
      <c r="Q441">
        <v>2</v>
      </c>
      <c r="R441">
        <v>0</v>
      </c>
      <c r="S441" t="s">
        <v>39</v>
      </c>
      <c r="T441" s="33">
        <f t="shared" si="18"/>
        <v>0</v>
      </c>
      <c r="Z441" s="22">
        <f t="shared" si="19"/>
        <v>2</v>
      </c>
      <c r="AA441" s="23">
        <f t="shared" si="20"/>
        <v>2</v>
      </c>
    </row>
    <row r="442" spans="1:27" x14ac:dyDescent="0.25">
      <c r="A442" t="s">
        <v>1950</v>
      </c>
      <c r="B442" t="s">
        <v>1995</v>
      </c>
      <c r="C442" t="s">
        <v>1984</v>
      </c>
      <c r="D442" t="s">
        <v>1996</v>
      </c>
      <c r="E442" t="s">
        <v>31</v>
      </c>
      <c r="F442" t="s">
        <v>32</v>
      </c>
      <c r="G442" t="s">
        <v>32</v>
      </c>
      <c r="H442">
        <v>1</v>
      </c>
      <c r="I442">
        <v>0</v>
      </c>
      <c r="J442">
        <v>1</v>
      </c>
      <c r="K442">
        <v>0</v>
      </c>
      <c r="L442">
        <v>0</v>
      </c>
      <c r="M442">
        <v>0</v>
      </c>
      <c r="N442">
        <v>0</v>
      </c>
      <c r="O442">
        <v>1</v>
      </c>
      <c r="P442">
        <v>1</v>
      </c>
      <c r="Q442">
        <v>1</v>
      </c>
      <c r="R442">
        <v>0</v>
      </c>
      <c r="S442" t="s">
        <v>39</v>
      </c>
      <c r="T442" s="33">
        <f t="shared" si="18"/>
        <v>0</v>
      </c>
      <c r="Z442" s="22">
        <f t="shared" si="19"/>
        <v>1</v>
      </c>
      <c r="AA442" s="23">
        <f t="shared" si="20"/>
        <v>1</v>
      </c>
    </row>
    <row r="443" spans="1:27" x14ac:dyDescent="0.25">
      <c r="A443" t="s">
        <v>1950</v>
      </c>
      <c r="B443" t="s">
        <v>1997</v>
      </c>
      <c r="C443" t="s">
        <v>1998</v>
      </c>
      <c r="D443" t="s">
        <v>1999</v>
      </c>
      <c r="E443" t="s">
        <v>31</v>
      </c>
      <c r="F443" t="s">
        <v>32</v>
      </c>
      <c r="G443" t="s">
        <v>32</v>
      </c>
      <c r="H443">
        <v>1</v>
      </c>
      <c r="I443">
        <v>0</v>
      </c>
      <c r="J443">
        <v>1</v>
      </c>
      <c r="K443">
        <v>0</v>
      </c>
      <c r="L443">
        <v>0</v>
      </c>
      <c r="M443">
        <v>0</v>
      </c>
      <c r="N443">
        <v>0</v>
      </c>
      <c r="O443">
        <v>1</v>
      </c>
      <c r="P443">
        <v>1</v>
      </c>
      <c r="Q443">
        <v>0</v>
      </c>
      <c r="R443">
        <v>1</v>
      </c>
      <c r="S443" t="s">
        <v>33</v>
      </c>
      <c r="T443" s="33">
        <f t="shared" si="18"/>
        <v>0</v>
      </c>
      <c r="Z443" s="22">
        <f t="shared" si="19"/>
        <v>1</v>
      </c>
      <c r="AA443" s="23">
        <f t="shared" si="20"/>
        <v>1</v>
      </c>
    </row>
    <row r="444" spans="1:27" x14ac:dyDescent="0.25">
      <c r="A444" t="s">
        <v>1950</v>
      </c>
      <c r="B444" t="s">
        <v>2000</v>
      </c>
      <c r="C444" t="s">
        <v>2001</v>
      </c>
      <c r="D444" t="s">
        <v>2002</v>
      </c>
      <c r="E444" t="s">
        <v>31</v>
      </c>
      <c r="F444" t="s">
        <v>38</v>
      </c>
      <c r="G444" t="s">
        <v>32</v>
      </c>
      <c r="H444">
        <v>2</v>
      </c>
      <c r="I444">
        <v>0</v>
      </c>
      <c r="J444">
        <v>2</v>
      </c>
      <c r="K444">
        <v>0</v>
      </c>
      <c r="L444">
        <v>0</v>
      </c>
      <c r="M444">
        <v>0</v>
      </c>
      <c r="N444">
        <v>0</v>
      </c>
      <c r="O444">
        <v>2</v>
      </c>
      <c r="P444">
        <v>2</v>
      </c>
      <c r="Q444">
        <v>0</v>
      </c>
      <c r="R444">
        <v>2</v>
      </c>
      <c r="S444" t="s">
        <v>33</v>
      </c>
      <c r="T444" s="33">
        <f t="shared" si="18"/>
        <v>0</v>
      </c>
      <c r="Z444" s="22">
        <f t="shared" si="19"/>
        <v>2</v>
      </c>
      <c r="AA444" s="23">
        <f t="shared" si="20"/>
        <v>2</v>
      </c>
    </row>
    <row r="445" spans="1:27" x14ac:dyDescent="0.25">
      <c r="A445" t="s">
        <v>2003</v>
      </c>
      <c r="B445" t="s">
        <v>2006</v>
      </c>
      <c r="C445" t="s">
        <v>2007</v>
      </c>
      <c r="D445" t="s">
        <v>2008</v>
      </c>
      <c r="E445" t="s">
        <v>85</v>
      </c>
      <c r="F445" t="s">
        <v>38</v>
      </c>
      <c r="G445" t="s">
        <v>32</v>
      </c>
      <c r="H445">
        <v>1</v>
      </c>
      <c r="I445">
        <v>0</v>
      </c>
      <c r="J445">
        <v>1</v>
      </c>
      <c r="K445">
        <v>0</v>
      </c>
      <c r="L445">
        <v>0</v>
      </c>
      <c r="M445">
        <v>0</v>
      </c>
      <c r="N445">
        <v>0</v>
      </c>
      <c r="O445">
        <v>1</v>
      </c>
      <c r="P445">
        <v>1</v>
      </c>
      <c r="Q445">
        <v>0</v>
      </c>
      <c r="R445">
        <v>1</v>
      </c>
      <c r="S445" t="s">
        <v>33</v>
      </c>
      <c r="T445" s="33">
        <f t="shared" si="18"/>
        <v>0</v>
      </c>
      <c r="Z445" s="22">
        <f t="shared" si="19"/>
        <v>1</v>
      </c>
      <c r="AA445" s="23">
        <f t="shared" si="20"/>
        <v>1</v>
      </c>
    </row>
    <row r="446" spans="1:27" x14ac:dyDescent="0.25">
      <c r="A446" t="s">
        <v>2003</v>
      </c>
      <c r="B446" t="s">
        <v>2009</v>
      </c>
      <c r="C446" t="s">
        <v>2010</v>
      </c>
      <c r="D446" t="s">
        <v>2011</v>
      </c>
      <c r="E446" t="s">
        <v>31</v>
      </c>
      <c r="F446" t="s">
        <v>32</v>
      </c>
      <c r="G446" t="s">
        <v>32</v>
      </c>
      <c r="H446">
        <v>1</v>
      </c>
      <c r="I446">
        <v>0</v>
      </c>
      <c r="J446">
        <v>1</v>
      </c>
      <c r="K446">
        <v>0</v>
      </c>
      <c r="L446">
        <v>0</v>
      </c>
      <c r="M446">
        <v>0</v>
      </c>
      <c r="N446">
        <v>0</v>
      </c>
      <c r="O446">
        <v>1</v>
      </c>
      <c r="P446">
        <v>1</v>
      </c>
      <c r="Q446">
        <v>0</v>
      </c>
      <c r="R446">
        <v>1</v>
      </c>
      <c r="S446" t="s">
        <v>33</v>
      </c>
      <c r="T446" s="33">
        <f t="shared" si="18"/>
        <v>0</v>
      </c>
      <c r="Z446" s="22">
        <f t="shared" si="19"/>
        <v>1</v>
      </c>
      <c r="AA446" s="23">
        <f t="shared" si="20"/>
        <v>1</v>
      </c>
    </row>
    <row r="447" spans="1:27" x14ac:dyDescent="0.25">
      <c r="A447" t="s">
        <v>2012</v>
      </c>
      <c r="B447" t="s">
        <v>2013</v>
      </c>
      <c r="C447" t="s">
        <v>2014</v>
      </c>
      <c r="D447" t="s">
        <v>2015</v>
      </c>
      <c r="E447" t="s">
        <v>31</v>
      </c>
      <c r="F447" t="s">
        <v>32</v>
      </c>
      <c r="G447" t="s">
        <v>38</v>
      </c>
      <c r="H447">
        <v>2</v>
      </c>
      <c r="I447">
        <v>0</v>
      </c>
      <c r="J447">
        <v>2</v>
      </c>
      <c r="K447">
        <v>2</v>
      </c>
      <c r="L447">
        <v>2</v>
      </c>
      <c r="M447">
        <v>2</v>
      </c>
      <c r="N447">
        <v>2</v>
      </c>
      <c r="O447">
        <v>0</v>
      </c>
      <c r="P447">
        <v>0</v>
      </c>
      <c r="Q447">
        <v>0</v>
      </c>
      <c r="R447">
        <v>0</v>
      </c>
      <c r="S447" t="s">
        <v>103</v>
      </c>
      <c r="T447" s="33">
        <f t="shared" si="18"/>
        <v>2</v>
      </c>
      <c r="Z447" s="22">
        <f t="shared" si="19"/>
        <v>0</v>
      </c>
      <c r="AA447" s="23">
        <f t="shared" si="20"/>
        <v>0</v>
      </c>
    </row>
    <row r="448" spans="1:27" x14ac:dyDescent="0.25">
      <c r="A448" t="s">
        <v>2016</v>
      </c>
      <c r="B448" t="s">
        <v>2017</v>
      </c>
      <c r="C448" t="s">
        <v>2018</v>
      </c>
      <c r="D448" t="s">
        <v>2019</v>
      </c>
      <c r="E448" t="s">
        <v>46</v>
      </c>
      <c r="F448" t="s">
        <v>38</v>
      </c>
      <c r="G448" t="s">
        <v>32</v>
      </c>
      <c r="H448">
        <v>1</v>
      </c>
      <c r="I448">
        <v>0</v>
      </c>
      <c r="J448">
        <v>1</v>
      </c>
      <c r="K448">
        <v>0</v>
      </c>
      <c r="L448">
        <v>0</v>
      </c>
      <c r="M448">
        <v>0</v>
      </c>
      <c r="N448">
        <v>0</v>
      </c>
      <c r="O448">
        <v>1</v>
      </c>
      <c r="P448">
        <v>1</v>
      </c>
      <c r="Q448">
        <v>1</v>
      </c>
      <c r="R448">
        <v>0</v>
      </c>
      <c r="S448" t="s">
        <v>39</v>
      </c>
      <c r="T448" s="33">
        <f t="shared" si="18"/>
        <v>0</v>
      </c>
      <c r="Z448" s="22">
        <f t="shared" si="19"/>
        <v>1</v>
      </c>
      <c r="AA448" s="23">
        <f t="shared" si="20"/>
        <v>1</v>
      </c>
    </row>
    <row r="449" spans="1:27" x14ac:dyDescent="0.25">
      <c r="A449" t="s">
        <v>2016</v>
      </c>
      <c r="B449" t="s">
        <v>2020</v>
      </c>
      <c r="C449" t="s">
        <v>2021</v>
      </c>
      <c r="D449" t="s">
        <v>2022</v>
      </c>
      <c r="E449" t="s">
        <v>85</v>
      </c>
      <c r="F449" t="s">
        <v>32</v>
      </c>
      <c r="G449" t="s">
        <v>32</v>
      </c>
      <c r="H449">
        <v>1</v>
      </c>
      <c r="I449">
        <v>0</v>
      </c>
      <c r="J449">
        <v>1</v>
      </c>
      <c r="K449">
        <v>1</v>
      </c>
      <c r="L449">
        <v>1</v>
      </c>
      <c r="M449">
        <v>1</v>
      </c>
      <c r="N449">
        <v>1</v>
      </c>
      <c r="O449">
        <v>0</v>
      </c>
      <c r="P449">
        <v>0</v>
      </c>
      <c r="Q449">
        <v>0</v>
      </c>
      <c r="R449">
        <v>0</v>
      </c>
      <c r="S449" t="s">
        <v>103</v>
      </c>
      <c r="T449" s="33">
        <f t="shared" si="18"/>
        <v>1</v>
      </c>
      <c r="Z449" s="22">
        <f t="shared" si="19"/>
        <v>0</v>
      </c>
      <c r="AA449" s="23">
        <f t="shared" si="20"/>
        <v>0</v>
      </c>
    </row>
    <row r="450" spans="1:27" x14ac:dyDescent="0.25">
      <c r="A450" t="s">
        <v>2016</v>
      </c>
      <c r="B450" t="s">
        <v>2023</v>
      </c>
      <c r="C450" t="s">
        <v>2024</v>
      </c>
      <c r="D450" t="s">
        <v>2025</v>
      </c>
      <c r="E450" t="s">
        <v>31</v>
      </c>
      <c r="F450" t="s">
        <v>38</v>
      </c>
      <c r="G450" t="s">
        <v>32</v>
      </c>
      <c r="H450">
        <v>2</v>
      </c>
      <c r="I450">
        <v>0</v>
      </c>
      <c r="J450">
        <v>2</v>
      </c>
      <c r="K450">
        <v>0</v>
      </c>
      <c r="L450">
        <v>0</v>
      </c>
      <c r="M450">
        <v>0</v>
      </c>
      <c r="N450">
        <v>0</v>
      </c>
      <c r="O450">
        <v>2</v>
      </c>
      <c r="P450">
        <v>2</v>
      </c>
      <c r="Q450">
        <v>0</v>
      </c>
      <c r="R450">
        <v>2</v>
      </c>
      <c r="S450" t="s">
        <v>33</v>
      </c>
      <c r="T450" s="33">
        <f t="shared" si="18"/>
        <v>0</v>
      </c>
      <c r="Z450" s="22">
        <f t="shared" si="19"/>
        <v>2</v>
      </c>
      <c r="AA450" s="23">
        <f t="shared" si="20"/>
        <v>2</v>
      </c>
    </row>
    <row r="451" spans="1:27" x14ac:dyDescent="0.25">
      <c r="A451" t="s">
        <v>2016</v>
      </c>
      <c r="B451" t="s">
        <v>2026</v>
      </c>
      <c r="C451" t="s">
        <v>2027</v>
      </c>
      <c r="D451" t="s">
        <v>2028</v>
      </c>
      <c r="E451" t="s">
        <v>31</v>
      </c>
      <c r="F451" t="s">
        <v>38</v>
      </c>
      <c r="G451" t="s">
        <v>32</v>
      </c>
      <c r="H451">
        <v>1</v>
      </c>
      <c r="I451">
        <v>0</v>
      </c>
      <c r="J451">
        <v>1</v>
      </c>
      <c r="K451">
        <v>0</v>
      </c>
      <c r="L451">
        <v>0</v>
      </c>
      <c r="M451">
        <v>0</v>
      </c>
      <c r="N451">
        <v>0</v>
      </c>
      <c r="O451">
        <v>1</v>
      </c>
      <c r="P451">
        <v>1</v>
      </c>
      <c r="Q451">
        <v>0</v>
      </c>
      <c r="R451">
        <v>1</v>
      </c>
      <c r="S451" t="s">
        <v>33</v>
      </c>
      <c r="T451" s="33">
        <f t="shared" ref="T451:T514" si="21">N451</f>
        <v>0</v>
      </c>
      <c r="Z451" s="22">
        <f t="shared" ref="Z451:Z514" si="22">P451</f>
        <v>1</v>
      </c>
      <c r="AA451" s="23">
        <f t="shared" ref="AA451:AA514" si="23">Z451</f>
        <v>1</v>
      </c>
    </row>
    <row r="452" spans="1:27" x14ac:dyDescent="0.25">
      <c r="A452" t="s">
        <v>2016</v>
      </c>
      <c r="B452" t="s">
        <v>2029</v>
      </c>
      <c r="C452" t="s">
        <v>2030</v>
      </c>
      <c r="D452" t="s">
        <v>597</v>
      </c>
      <c r="E452" t="s">
        <v>31</v>
      </c>
      <c r="F452" t="s">
        <v>38</v>
      </c>
      <c r="G452" t="s">
        <v>32</v>
      </c>
      <c r="H452">
        <v>1</v>
      </c>
      <c r="I452">
        <v>0</v>
      </c>
      <c r="J452">
        <v>1</v>
      </c>
      <c r="K452">
        <v>0</v>
      </c>
      <c r="L452">
        <v>0</v>
      </c>
      <c r="M452">
        <v>0</v>
      </c>
      <c r="N452">
        <v>0</v>
      </c>
      <c r="O452">
        <v>1</v>
      </c>
      <c r="P452">
        <v>1</v>
      </c>
      <c r="Q452">
        <v>0</v>
      </c>
      <c r="R452">
        <v>1</v>
      </c>
      <c r="S452" t="s">
        <v>33</v>
      </c>
      <c r="T452" s="33">
        <f t="shared" si="21"/>
        <v>0</v>
      </c>
      <c r="Z452" s="22">
        <f t="shared" si="22"/>
        <v>1</v>
      </c>
      <c r="AA452" s="23">
        <f t="shared" si="23"/>
        <v>1</v>
      </c>
    </row>
    <row r="453" spans="1:27" x14ac:dyDescent="0.25">
      <c r="A453" t="s">
        <v>2034</v>
      </c>
      <c r="B453" t="s">
        <v>2035</v>
      </c>
      <c r="C453" t="s">
        <v>2036</v>
      </c>
      <c r="D453" t="s">
        <v>2037</v>
      </c>
      <c r="E453" t="s">
        <v>85</v>
      </c>
      <c r="F453" t="s">
        <v>38</v>
      </c>
      <c r="G453" t="s">
        <v>32</v>
      </c>
      <c r="H453">
        <v>3</v>
      </c>
      <c r="I453">
        <v>0</v>
      </c>
      <c r="J453">
        <v>3</v>
      </c>
      <c r="K453">
        <v>3</v>
      </c>
      <c r="L453">
        <v>3</v>
      </c>
      <c r="M453">
        <v>3</v>
      </c>
      <c r="N453">
        <v>3</v>
      </c>
      <c r="O453">
        <v>0</v>
      </c>
      <c r="P453">
        <v>0</v>
      </c>
      <c r="Q453">
        <v>0</v>
      </c>
      <c r="R453">
        <v>0</v>
      </c>
      <c r="S453" t="s">
        <v>103</v>
      </c>
      <c r="T453" s="33">
        <f t="shared" si="21"/>
        <v>3</v>
      </c>
      <c r="Z453" s="22">
        <f t="shared" si="22"/>
        <v>0</v>
      </c>
      <c r="AA453" s="23">
        <f t="shared" si="23"/>
        <v>0</v>
      </c>
    </row>
    <row r="454" spans="1:27" x14ac:dyDescent="0.25">
      <c r="A454" t="s">
        <v>2034</v>
      </c>
      <c r="B454" t="s">
        <v>2038</v>
      </c>
      <c r="C454" t="s">
        <v>2039</v>
      </c>
      <c r="D454" t="s">
        <v>2040</v>
      </c>
      <c r="E454" t="s">
        <v>85</v>
      </c>
      <c r="F454" t="s">
        <v>38</v>
      </c>
      <c r="G454" t="s">
        <v>32</v>
      </c>
      <c r="H454">
        <v>1</v>
      </c>
      <c r="I454">
        <v>0</v>
      </c>
      <c r="J454">
        <v>1</v>
      </c>
      <c r="K454">
        <v>0</v>
      </c>
      <c r="L454">
        <v>0</v>
      </c>
      <c r="M454">
        <v>0</v>
      </c>
      <c r="N454">
        <v>0</v>
      </c>
      <c r="O454">
        <v>1</v>
      </c>
      <c r="P454">
        <v>1</v>
      </c>
      <c r="Q454">
        <v>0</v>
      </c>
      <c r="R454">
        <v>1</v>
      </c>
      <c r="S454" t="s">
        <v>33</v>
      </c>
      <c r="T454" s="33">
        <f t="shared" si="21"/>
        <v>0</v>
      </c>
      <c r="Z454" s="22">
        <f t="shared" si="22"/>
        <v>1</v>
      </c>
      <c r="AA454" s="23">
        <f t="shared" si="23"/>
        <v>1</v>
      </c>
    </row>
    <row r="455" spans="1:27" x14ac:dyDescent="0.25">
      <c r="A455" t="s">
        <v>2041</v>
      </c>
      <c r="B455" t="s">
        <v>2046</v>
      </c>
      <c r="C455" t="s">
        <v>2047</v>
      </c>
      <c r="D455" t="s">
        <v>2048</v>
      </c>
      <c r="E455" t="s">
        <v>85</v>
      </c>
      <c r="F455" t="s">
        <v>38</v>
      </c>
      <c r="G455" t="s">
        <v>32</v>
      </c>
      <c r="H455">
        <v>1</v>
      </c>
      <c r="I455">
        <v>0</v>
      </c>
      <c r="J455">
        <v>1</v>
      </c>
      <c r="K455">
        <v>0</v>
      </c>
      <c r="L455">
        <v>0</v>
      </c>
      <c r="M455">
        <v>0</v>
      </c>
      <c r="N455">
        <v>0</v>
      </c>
      <c r="O455">
        <v>1</v>
      </c>
      <c r="P455">
        <v>1</v>
      </c>
      <c r="Q455">
        <v>1</v>
      </c>
      <c r="R455">
        <v>0</v>
      </c>
      <c r="S455" t="s">
        <v>39</v>
      </c>
      <c r="T455" s="33">
        <f t="shared" si="21"/>
        <v>0</v>
      </c>
      <c r="Z455" s="22">
        <f t="shared" si="22"/>
        <v>1</v>
      </c>
      <c r="AA455" s="23">
        <f t="shared" si="23"/>
        <v>1</v>
      </c>
    </row>
    <row r="456" spans="1:27" x14ac:dyDescent="0.25">
      <c r="A456" t="s">
        <v>2041</v>
      </c>
      <c r="B456" t="s">
        <v>2049</v>
      </c>
      <c r="C456" t="s">
        <v>2050</v>
      </c>
      <c r="D456" t="s">
        <v>2051</v>
      </c>
      <c r="E456" t="s">
        <v>31</v>
      </c>
      <c r="F456" t="s">
        <v>32</v>
      </c>
      <c r="G456" t="s">
        <v>38</v>
      </c>
      <c r="H456">
        <v>2</v>
      </c>
      <c r="I456">
        <v>0</v>
      </c>
      <c r="J456">
        <v>2</v>
      </c>
      <c r="K456">
        <v>0</v>
      </c>
      <c r="L456">
        <v>0</v>
      </c>
      <c r="M456">
        <v>0</v>
      </c>
      <c r="N456">
        <v>0</v>
      </c>
      <c r="O456">
        <v>0</v>
      </c>
      <c r="P456">
        <v>0</v>
      </c>
      <c r="Q456">
        <v>0</v>
      </c>
      <c r="R456">
        <v>0</v>
      </c>
      <c r="S456" t="s">
        <v>33</v>
      </c>
      <c r="T456" s="33">
        <f t="shared" si="21"/>
        <v>0</v>
      </c>
      <c r="Z456" s="22">
        <f t="shared" si="22"/>
        <v>0</v>
      </c>
      <c r="AA456" s="23">
        <f t="shared" si="23"/>
        <v>0</v>
      </c>
    </row>
    <row r="457" spans="1:27" x14ac:dyDescent="0.25">
      <c r="A457" t="s">
        <v>2041</v>
      </c>
      <c r="B457" t="s">
        <v>2052</v>
      </c>
      <c r="C457" t="s">
        <v>2053</v>
      </c>
      <c r="D457" t="s">
        <v>2054</v>
      </c>
      <c r="E457" t="s">
        <v>46</v>
      </c>
      <c r="F457" t="s">
        <v>38</v>
      </c>
      <c r="G457" t="s">
        <v>32</v>
      </c>
      <c r="H457">
        <v>2</v>
      </c>
      <c r="I457">
        <v>1</v>
      </c>
      <c r="J457">
        <v>1</v>
      </c>
      <c r="K457">
        <v>0</v>
      </c>
      <c r="L457">
        <v>0</v>
      </c>
      <c r="M457">
        <v>0</v>
      </c>
      <c r="N457">
        <v>0</v>
      </c>
      <c r="O457">
        <v>2</v>
      </c>
      <c r="P457">
        <v>1</v>
      </c>
      <c r="Q457">
        <v>2</v>
      </c>
      <c r="R457">
        <v>0</v>
      </c>
      <c r="S457" t="s">
        <v>39</v>
      </c>
      <c r="T457" s="33">
        <f t="shared" si="21"/>
        <v>0</v>
      </c>
      <c r="Z457" s="22">
        <f t="shared" si="22"/>
        <v>1</v>
      </c>
      <c r="AA457" s="23">
        <f t="shared" si="23"/>
        <v>1</v>
      </c>
    </row>
    <row r="458" spans="1:27" x14ac:dyDescent="0.25">
      <c r="A458" t="s">
        <v>2041</v>
      </c>
      <c r="B458" t="s">
        <v>2055</v>
      </c>
      <c r="C458" t="s">
        <v>2056</v>
      </c>
      <c r="D458" t="s">
        <v>2057</v>
      </c>
      <c r="E458" t="s">
        <v>31</v>
      </c>
      <c r="F458" t="s">
        <v>32</v>
      </c>
      <c r="G458" t="s">
        <v>32</v>
      </c>
      <c r="H458">
        <v>1</v>
      </c>
      <c r="I458">
        <v>0</v>
      </c>
      <c r="J458">
        <v>1</v>
      </c>
      <c r="K458">
        <v>1</v>
      </c>
      <c r="L458">
        <v>1</v>
      </c>
      <c r="M458">
        <v>1</v>
      </c>
      <c r="N458">
        <v>1</v>
      </c>
      <c r="O458">
        <v>0</v>
      </c>
      <c r="P458">
        <v>0</v>
      </c>
      <c r="Q458">
        <v>0</v>
      </c>
      <c r="R458">
        <v>0</v>
      </c>
      <c r="S458" t="s">
        <v>103</v>
      </c>
      <c r="T458" s="33">
        <f t="shared" si="21"/>
        <v>1</v>
      </c>
      <c r="Z458" s="22">
        <f t="shared" si="22"/>
        <v>0</v>
      </c>
      <c r="AA458" s="23">
        <f t="shared" si="23"/>
        <v>0</v>
      </c>
    </row>
    <row r="459" spans="1:27" x14ac:dyDescent="0.25">
      <c r="A459" t="s">
        <v>2041</v>
      </c>
      <c r="B459" t="s">
        <v>2058</v>
      </c>
      <c r="C459" t="s">
        <v>2056</v>
      </c>
      <c r="D459" t="s">
        <v>2059</v>
      </c>
      <c r="E459" t="s">
        <v>31</v>
      </c>
      <c r="F459" t="s">
        <v>32</v>
      </c>
      <c r="G459" t="s">
        <v>32</v>
      </c>
      <c r="H459">
        <v>1</v>
      </c>
      <c r="I459">
        <v>0</v>
      </c>
      <c r="J459">
        <v>1</v>
      </c>
      <c r="K459">
        <v>0</v>
      </c>
      <c r="L459">
        <v>0</v>
      </c>
      <c r="M459">
        <v>0</v>
      </c>
      <c r="N459">
        <v>0</v>
      </c>
      <c r="O459">
        <v>1</v>
      </c>
      <c r="P459">
        <v>1</v>
      </c>
      <c r="Q459">
        <v>0</v>
      </c>
      <c r="R459">
        <v>1</v>
      </c>
      <c r="S459" t="s">
        <v>33</v>
      </c>
      <c r="T459" s="33">
        <f t="shared" si="21"/>
        <v>0</v>
      </c>
      <c r="Z459" s="22">
        <f t="shared" si="22"/>
        <v>1</v>
      </c>
      <c r="AA459" s="23">
        <f t="shared" si="23"/>
        <v>1</v>
      </c>
    </row>
    <row r="460" spans="1:27" x14ac:dyDescent="0.25">
      <c r="A460" t="s">
        <v>2041</v>
      </c>
      <c r="B460" t="s">
        <v>2062</v>
      </c>
      <c r="C460" t="s">
        <v>2063</v>
      </c>
      <c r="D460" t="s">
        <v>2064</v>
      </c>
      <c r="E460" t="s">
        <v>31</v>
      </c>
      <c r="F460" t="s">
        <v>32</v>
      </c>
      <c r="G460" t="s">
        <v>32</v>
      </c>
      <c r="H460">
        <v>3</v>
      </c>
      <c r="I460">
        <v>0</v>
      </c>
      <c r="J460">
        <v>3</v>
      </c>
      <c r="K460">
        <v>3</v>
      </c>
      <c r="L460">
        <v>3</v>
      </c>
      <c r="M460">
        <v>3</v>
      </c>
      <c r="N460">
        <v>3</v>
      </c>
      <c r="O460">
        <v>0</v>
      </c>
      <c r="P460">
        <v>0</v>
      </c>
      <c r="Q460">
        <v>0</v>
      </c>
      <c r="R460">
        <v>0</v>
      </c>
      <c r="S460" t="s">
        <v>103</v>
      </c>
      <c r="T460" s="33">
        <f t="shared" si="21"/>
        <v>3</v>
      </c>
      <c r="Z460" s="22">
        <f t="shared" si="22"/>
        <v>0</v>
      </c>
      <c r="AA460" s="23">
        <f t="shared" si="23"/>
        <v>0</v>
      </c>
    </row>
    <row r="461" spans="1:27" x14ac:dyDescent="0.25">
      <c r="A461" t="s">
        <v>2041</v>
      </c>
      <c r="B461" t="s">
        <v>2065</v>
      </c>
      <c r="C461" t="s">
        <v>2066</v>
      </c>
      <c r="D461" t="s">
        <v>2067</v>
      </c>
      <c r="E461" t="s">
        <v>31</v>
      </c>
      <c r="F461" t="s">
        <v>38</v>
      </c>
      <c r="G461" t="s">
        <v>32</v>
      </c>
      <c r="H461">
        <v>1</v>
      </c>
      <c r="I461">
        <v>0</v>
      </c>
      <c r="J461">
        <v>1</v>
      </c>
      <c r="K461">
        <v>0</v>
      </c>
      <c r="L461">
        <v>0</v>
      </c>
      <c r="M461">
        <v>0</v>
      </c>
      <c r="N461">
        <v>0</v>
      </c>
      <c r="O461">
        <v>1</v>
      </c>
      <c r="P461">
        <v>1</v>
      </c>
      <c r="Q461">
        <v>0</v>
      </c>
      <c r="R461">
        <v>1</v>
      </c>
      <c r="S461" t="s">
        <v>33</v>
      </c>
      <c r="T461" s="33">
        <f t="shared" si="21"/>
        <v>0</v>
      </c>
      <c r="Z461" s="22">
        <f t="shared" si="22"/>
        <v>1</v>
      </c>
      <c r="AA461" s="23">
        <f t="shared" si="23"/>
        <v>1</v>
      </c>
    </row>
    <row r="462" spans="1:27" x14ac:dyDescent="0.25">
      <c r="A462" t="s">
        <v>2041</v>
      </c>
      <c r="B462" t="s">
        <v>2068</v>
      </c>
      <c r="C462" t="s">
        <v>2069</v>
      </c>
      <c r="D462" t="s">
        <v>2070</v>
      </c>
      <c r="E462" t="s">
        <v>162</v>
      </c>
      <c r="F462" t="s">
        <v>38</v>
      </c>
      <c r="G462" t="s">
        <v>32</v>
      </c>
      <c r="H462">
        <v>1</v>
      </c>
      <c r="I462">
        <v>0</v>
      </c>
      <c r="J462">
        <v>1</v>
      </c>
      <c r="K462">
        <v>0</v>
      </c>
      <c r="L462">
        <v>0</v>
      </c>
      <c r="M462">
        <v>0</v>
      </c>
      <c r="N462">
        <v>0</v>
      </c>
      <c r="O462">
        <v>1</v>
      </c>
      <c r="P462">
        <v>1</v>
      </c>
      <c r="Q462">
        <v>1</v>
      </c>
      <c r="R462">
        <v>0</v>
      </c>
      <c r="S462" t="s">
        <v>39</v>
      </c>
      <c r="T462" s="33">
        <f t="shared" si="21"/>
        <v>0</v>
      </c>
      <c r="Z462" s="22">
        <f t="shared" si="22"/>
        <v>1</v>
      </c>
      <c r="AA462" s="23">
        <f t="shared" si="23"/>
        <v>1</v>
      </c>
    </row>
    <row r="463" spans="1:27" x14ac:dyDescent="0.25">
      <c r="A463" t="s">
        <v>2041</v>
      </c>
      <c r="B463" t="s">
        <v>2071</v>
      </c>
      <c r="C463" t="s">
        <v>2072</v>
      </c>
      <c r="D463" t="s">
        <v>2073</v>
      </c>
      <c r="E463" t="s">
        <v>85</v>
      </c>
      <c r="F463" t="s">
        <v>38</v>
      </c>
      <c r="G463" t="s">
        <v>32</v>
      </c>
      <c r="H463">
        <v>1</v>
      </c>
      <c r="I463">
        <v>0</v>
      </c>
      <c r="J463">
        <v>1</v>
      </c>
      <c r="K463">
        <v>0</v>
      </c>
      <c r="L463">
        <v>0</v>
      </c>
      <c r="M463">
        <v>0</v>
      </c>
      <c r="N463">
        <v>0</v>
      </c>
      <c r="O463">
        <v>1</v>
      </c>
      <c r="P463">
        <v>1</v>
      </c>
      <c r="Q463">
        <v>0</v>
      </c>
      <c r="R463">
        <v>1</v>
      </c>
      <c r="S463" t="s">
        <v>33</v>
      </c>
      <c r="T463" s="33">
        <f t="shared" si="21"/>
        <v>0</v>
      </c>
      <c r="Z463" s="22">
        <f t="shared" si="22"/>
        <v>1</v>
      </c>
      <c r="AA463" s="23">
        <f t="shared" si="23"/>
        <v>1</v>
      </c>
    </row>
    <row r="464" spans="1:27" x14ac:dyDescent="0.25">
      <c r="A464" t="s">
        <v>2074</v>
      </c>
      <c r="B464" t="s">
        <v>2085</v>
      </c>
      <c r="C464" t="s">
        <v>2086</v>
      </c>
      <c r="D464" t="s">
        <v>2087</v>
      </c>
      <c r="E464" t="s">
        <v>85</v>
      </c>
      <c r="F464" t="s">
        <v>38</v>
      </c>
      <c r="G464" t="s">
        <v>32</v>
      </c>
      <c r="H464">
        <v>1</v>
      </c>
      <c r="I464">
        <v>0</v>
      </c>
      <c r="J464">
        <v>1</v>
      </c>
      <c r="K464">
        <v>0</v>
      </c>
      <c r="L464">
        <v>0</v>
      </c>
      <c r="M464">
        <v>0</v>
      </c>
      <c r="N464">
        <v>0</v>
      </c>
      <c r="O464">
        <v>1</v>
      </c>
      <c r="P464">
        <v>1</v>
      </c>
      <c r="Q464">
        <v>0</v>
      </c>
      <c r="R464">
        <v>1</v>
      </c>
      <c r="S464" t="s">
        <v>33</v>
      </c>
      <c r="T464" s="33">
        <f t="shared" si="21"/>
        <v>0</v>
      </c>
      <c r="Z464" s="22">
        <f t="shared" si="22"/>
        <v>1</v>
      </c>
      <c r="AA464" s="23">
        <f t="shared" si="23"/>
        <v>1</v>
      </c>
    </row>
    <row r="465" spans="1:27" x14ac:dyDescent="0.25">
      <c r="A465" t="s">
        <v>2095</v>
      </c>
      <c r="B465" t="s">
        <v>2096</v>
      </c>
      <c r="C465" t="s">
        <v>2097</v>
      </c>
      <c r="D465" t="s">
        <v>2098</v>
      </c>
      <c r="E465" t="s">
        <v>31</v>
      </c>
      <c r="F465" t="s">
        <v>32</v>
      </c>
      <c r="G465" t="s">
        <v>38</v>
      </c>
      <c r="H465">
        <v>1</v>
      </c>
      <c r="I465">
        <v>0</v>
      </c>
      <c r="J465">
        <v>1</v>
      </c>
      <c r="K465">
        <v>0</v>
      </c>
      <c r="L465">
        <v>0</v>
      </c>
      <c r="M465">
        <v>0</v>
      </c>
      <c r="N465">
        <v>0</v>
      </c>
      <c r="O465">
        <v>1</v>
      </c>
      <c r="P465">
        <v>1</v>
      </c>
      <c r="Q465">
        <v>1</v>
      </c>
      <c r="R465">
        <v>0</v>
      </c>
      <c r="S465" t="s">
        <v>39</v>
      </c>
      <c r="T465" s="33">
        <f t="shared" si="21"/>
        <v>0</v>
      </c>
      <c r="Z465" s="22">
        <f t="shared" si="22"/>
        <v>1</v>
      </c>
      <c r="AA465" s="23">
        <f t="shared" si="23"/>
        <v>1</v>
      </c>
    </row>
    <row r="466" spans="1:27" x14ac:dyDescent="0.25">
      <c r="A466" t="s">
        <v>2095</v>
      </c>
      <c r="B466" t="s">
        <v>2099</v>
      </c>
      <c r="C466" t="s">
        <v>2100</v>
      </c>
      <c r="D466" t="s">
        <v>2101</v>
      </c>
      <c r="E466" t="s">
        <v>85</v>
      </c>
      <c r="F466" t="s">
        <v>38</v>
      </c>
      <c r="G466" t="s">
        <v>32</v>
      </c>
      <c r="H466">
        <v>2</v>
      </c>
      <c r="I466">
        <v>0</v>
      </c>
      <c r="J466">
        <v>2</v>
      </c>
      <c r="K466">
        <v>0</v>
      </c>
      <c r="L466">
        <v>0</v>
      </c>
      <c r="M466">
        <v>0</v>
      </c>
      <c r="N466">
        <v>0</v>
      </c>
      <c r="O466">
        <v>2</v>
      </c>
      <c r="P466">
        <v>2</v>
      </c>
      <c r="Q466">
        <v>2</v>
      </c>
      <c r="R466">
        <v>0</v>
      </c>
      <c r="S466" t="s">
        <v>39</v>
      </c>
      <c r="T466" s="33">
        <f t="shared" si="21"/>
        <v>0</v>
      </c>
      <c r="Z466" s="22">
        <f t="shared" si="22"/>
        <v>2</v>
      </c>
      <c r="AA466" s="23">
        <f t="shared" si="23"/>
        <v>2</v>
      </c>
    </row>
    <row r="467" spans="1:27" x14ac:dyDescent="0.25">
      <c r="A467" t="s">
        <v>2095</v>
      </c>
      <c r="B467" t="s">
        <v>2102</v>
      </c>
      <c r="C467" t="s">
        <v>2103</v>
      </c>
      <c r="D467" t="s">
        <v>2104</v>
      </c>
      <c r="E467" t="s">
        <v>31</v>
      </c>
      <c r="F467" t="s">
        <v>38</v>
      </c>
      <c r="G467" t="s">
        <v>32</v>
      </c>
      <c r="H467">
        <v>1</v>
      </c>
      <c r="I467">
        <v>0</v>
      </c>
      <c r="J467">
        <v>1</v>
      </c>
      <c r="K467">
        <v>0</v>
      </c>
      <c r="L467">
        <v>0</v>
      </c>
      <c r="M467">
        <v>0</v>
      </c>
      <c r="N467">
        <v>0</v>
      </c>
      <c r="O467">
        <v>1</v>
      </c>
      <c r="P467">
        <v>1</v>
      </c>
      <c r="Q467">
        <v>1</v>
      </c>
      <c r="R467">
        <v>0</v>
      </c>
      <c r="S467" t="s">
        <v>39</v>
      </c>
      <c r="T467" s="33">
        <f t="shared" si="21"/>
        <v>0</v>
      </c>
      <c r="Z467" s="22">
        <f t="shared" si="22"/>
        <v>1</v>
      </c>
      <c r="AA467" s="23">
        <f t="shared" si="23"/>
        <v>1</v>
      </c>
    </row>
    <row r="468" spans="1:27" x14ac:dyDescent="0.25">
      <c r="A468" t="s">
        <v>2095</v>
      </c>
      <c r="B468" t="s">
        <v>2105</v>
      </c>
      <c r="C468" t="s">
        <v>2106</v>
      </c>
      <c r="D468" t="s">
        <v>2107</v>
      </c>
      <c r="E468" t="s">
        <v>31</v>
      </c>
      <c r="F468" t="s">
        <v>32</v>
      </c>
      <c r="G468" t="s">
        <v>38</v>
      </c>
      <c r="H468">
        <v>1</v>
      </c>
      <c r="I468">
        <v>0</v>
      </c>
      <c r="J468">
        <v>1</v>
      </c>
      <c r="K468">
        <v>0</v>
      </c>
      <c r="L468">
        <v>0</v>
      </c>
      <c r="M468">
        <v>0</v>
      </c>
      <c r="N468">
        <v>0</v>
      </c>
      <c r="O468">
        <v>1</v>
      </c>
      <c r="P468">
        <v>1</v>
      </c>
      <c r="Q468">
        <v>1</v>
      </c>
      <c r="R468">
        <v>0</v>
      </c>
      <c r="S468" t="s">
        <v>39</v>
      </c>
      <c r="T468" s="33">
        <f t="shared" si="21"/>
        <v>0</v>
      </c>
      <c r="Z468" s="22">
        <f t="shared" si="22"/>
        <v>1</v>
      </c>
      <c r="AA468" s="23">
        <f t="shared" si="23"/>
        <v>1</v>
      </c>
    </row>
    <row r="469" spans="1:27" x14ac:dyDescent="0.25">
      <c r="A469" t="s">
        <v>2095</v>
      </c>
      <c r="B469" t="s">
        <v>2112</v>
      </c>
      <c r="C469" t="s">
        <v>2113</v>
      </c>
      <c r="D469" t="s">
        <v>2114</v>
      </c>
      <c r="E469" t="s">
        <v>31</v>
      </c>
      <c r="F469" t="s">
        <v>38</v>
      </c>
      <c r="G469" t="s">
        <v>32</v>
      </c>
      <c r="H469">
        <v>1</v>
      </c>
      <c r="I469">
        <v>0</v>
      </c>
      <c r="J469">
        <v>1</v>
      </c>
      <c r="K469">
        <v>0</v>
      </c>
      <c r="L469">
        <v>0</v>
      </c>
      <c r="M469">
        <v>0</v>
      </c>
      <c r="N469">
        <v>0</v>
      </c>
      <c r="O469">
        <v>1</v>
      </c>
      <c r="P469">
        <v>1</v>
      </c>
      <c r="Q469">
        <v>1</v>
      </c>
      <c r="R469">
        <v>0</v>
      </c>
      <c r="S469" t="s">
        <v>39</v>
      </c>
      <c r="T469" s="33">
        <f t="shared" si="21"/>
        <v>0</v>
      </c>
      <c r="Z469" s="22">
        <f t="shared" si="22"/>
        <v>1</v>
      </c>
      <c r="AA469" s="23">
        <f t="shared" si="23"/>
        <v>1</v>
      </c>
    </row>
    <row r="470" spans="1:27" x14ac:dyDescent="0.25">
      <c r="A470" t="s">
        <v>2095</v>
      </c>
      <c r="B470" t="s">
        <v>2118</v>
      </c>
      <c r="C470" t="s">
        <v>2119</v>
      </c>
      <c r="D470" t="s">
        <v>750</v>
      </c>
      <c r="E470" t="s">
        <v>31</v>
      </c>
      <c r="F470" t="s">
        <v>32</v>
      </c>
      <c r="G470" t="s">
        <v>32</v>
      </c>
      <c r="H470">
        <v>2</v>
      </c>
      <c r="I470">
        <v>0</v>
      </c>
      <c r="J470">
        <v>2</v>
      </c>
      <c r="K470">
        <v>0</v>
      </c>
      <c r="L470">
        <v>0</v>
      </c>
      <c r="M470">
        <v>0</v>
      </c>
      <c r="N470">
        <v>0</v>
      </c>
      <c r="O470">
        <v>2</v>
      </c>
      <c r="P470">
        <v>2</v>
      </c>
      <c r="Q470">
        <v>2</v>
      </c>
      <c r="R470">
        <v>0</v>
      </c>
      <c r="S470" t="s">
        <v>39</v>
      </c>
      <c r="T470" s="33">
        <f t="shared" si="21"/>
        <v>0</v>
      </c>
      <c r="Z470" s="22">
        <f t="shared" si="22"/>
        <v>2</v>
      </c>
      <c r="AA470" s="23">
        <f t="shared" si="23"/>
        <v>2</v>
      </c>
    </row>
    <row r="471" spans="1:27" x14ac:dyDescent="0.25">
      <c r="A471" t="s">
        <v>2095</v>
      </c>
      <c r="B471" t="s">
        <v>2120</v>
      </c>
      <c r="C471" t="s">
        <v>2121</v>
      </c>
      <c r="D471" t="s">
        <v>2122</v>
      </c>
      <c r="E471" t="s">
        <v>31</v>
      </c>
      <c r="F471" t="s">
        <v>32</v>
      </c>
      <c r="G471" t="s">
        <v>32</v>
      </c>
      <c r="H471">
        <v>3</v>
      </c>
      <c r="I471">
        <v>0</v>
      </c>
      <c r="J471">
        <v>3</v>
      </c>
      <c r="K471">
        <v>0</v>
      </c>
      <c r="L471">
        <v>0</v>
      </c>
      <c r="M471">
        <v>0</v>
      </c>
      <c r="N471">
        <v>0</v>
      </c>
      <c r="O471">
        <v>3</v>
      </c>
      <c r="P471">
        <v>3</v>
      </c>
      <c r="Q471">
        <v>0</v>
      </c>
      <c r="R471">
        <v>3</v>
      </c>
      <c r="S471" t="s">
        <v>33</v>
      </c>
      <c r="T471" s="33">
        <f t="shared" si="21"/>
        <v>0</v>
      </c>
      <c r="Z471" s="22">
        <f t="shared" si="22"/>
        <v>3</v>
      </c>
      <c r="AA471" s="23">
        <f t="shared" si="23"/>
        <v>3</v>
      </c>
    </row>
    <row r="472" spans="1:27" x14ac:dyDescent="0.25">
      <c r="A472" t="s">
        <v>2095</v>
      </c>
      <c r="B472" t="s">
        <v>2123</v>
      </c>
      <c r="C472" t="s">
        <v>2124</v>
      </c>
      <c r="D472" t="s">
        <v>2125</v>
      </c>
      <c r="E472" t="s">
        <v>85</v>
      </c>
      <c r="F472" t="s">
        <v>38</v>
      </c>
      <c r="G472" t="s">
        <v>32</v>
      </c>
      <c r="H472">
        <v>2</v>
      </c>
      <c r="I472">
        <v>0</v>
      </c>
      <c r="J472">
        <v>2</v>
      </c>
      <c r="K472">
        <v>0</v>
      </c>
      <c r="L472">
        <v>0</v>
      </c>
      <c r="M472">
        <v>0</v>
      </c>
      <c r="N472">
        <v>0</v>
      </c>
      <c r="O472">
        <v>2</v>
      </c>
      <c r="P472">
        <v>2</v>
      </c>
      <c r="Q472">
        <v>0</v>
      </c>
      <c r="R472">
        <v>2</v>
      </c>
      <c r="S472" t="s">
        <v>33</v>
      </c>
      <c r="T472" s="33">
        <f t="shared" si="21"/>
        <v>0</v>
      </c>
      <c r="Z472" s="22">
        <f t="shared" si="22"/>
        <v>2</v>
      </c>
      <c r="AA472" s="23">
        <f t="shared" si="23"/>
        <v>2</v>
      </c>
    </row>
    <row r="473" spans="1:27" x14ac:dyDescent="0.25">
      <c r="A473" t="s">
        <v>2095</v>
      </c>
      <c r="B473" t="s">
        <v>2129</v>
      </c>
      <c r="C473" t="s">
        <v>2130</v>
      </c>
      <c r="D473" t="s">
        <v>2131</v>
      </c>
      <c r="E473" t="s">
        <v>31</v>
      </c>
      <c r="F473" t="s">
        <v>32</v>
      </c>
      <c r="G473" t="s">
        <v>32</v>
      </c>
      <c r="H473">
        <v>2</v>
      </c>
      <c r="I473">
        <v>0</v>
      </c>
      <c r="J473">
        <v>2</v>
      </c>
      <c r="K473">
        <v>0</v>
      </c>
      <c r="L473">
        <v>0</v>
      </c>
      <c r="M473">
        <v>0</v>
      </c>
      <c r="N473">
        <v>0</v>
      </c>
      <c r="O473">
        <v>2</v>
      </c>
      <c r="P473">
        <v>2</v>
      </c>
      <c r="Q473">
        <v>2</v>
      </c>
      <c r="R473">
        <v>0</v>
      </c>
      <c r="S473" t="s">
        <v>39</v>
      </c>
      <c r="T473" s="33">
        <f t="shared" si="21"/>
        <v>0</v>
      </c>
      <c r="Z473" s="22">
        <f t="shared" si="22"/>
        <v>2</v>
      </c>
      <c r="AA473" s="23">
        <f t="shared" si="23"/>
        <v>2</v>
      </c>
    </row>
    <row r="474" spans="1:27" x14ac:dyDescent="0.25">
      <c r="A474" t="s">
        <v>2095</v>
      </c>
      <c r="B474" t="s">
        <v>2132</v>
      </c>
      <c r="C474" t="s">
        <v>2133</v>
      </c>
      <c r="D474" t="s">
        <v>2134</v>
      </c>
      <c r="E474" t="s">
        <v>31</v>
      </c>
      <c r="F474" t="s">
        <v>32</v>
      </c>
      <c r="G474" t="s">
        <v>32</v>
      </c>
      <c r="H474">
        <v>1</v>
      </c>
      <c r="I474">
        <v>0</v>
      </c>
      <c r="J474">
        <v>1</v>
      </c>
      <c r="K474">
        <v>0</v>
      </c>
      <c r="L474">
        <v>0</v>
      </c>
      <c r="M474">
        <v>0</v>
      </c>
      <c r="N474">
        <v>0</v>
      </c>
      <c r="O474">
        <v>1</v>
      </c>
      <c r="P474">
        <v>1</v>
      </c>
      <c r="Q474">
        <v>0</v>
      </c>
      <c r="R474">
        <v>1</v>
      </c>
      <c r="S474" t="s">
        <v>33</v>
      </c>
      <c r="T474" s="33">
        <f t="shared" si="21"/>
        <v>0</v>
      </c>
      <c r="Z474" s="22">
        <f t="shared" si="22"/>
        <v>1</v>
      </c>
      <c r="AA474" s="23">
        <f t="shared" si="23"/>
        <v>1</v>
      </c>
    </row>
    <row r="475" spans="1:27" x14ac:dyDescent="0.25">
      <c r="A475" t="s">
        <v>2095</v>
      </c>
      <c r="B475" t="s">
        <v>2135</v>
      </c>
      <c r="C475" t="s">
        <v>2136</v>
      </c>
      <c r="D475" t="s">
        <v>2137</v>
      </c>
      <c r="E475" t="s">
        <v>31</v>
      </c>
      <c r="F475" t="s">
        <v>38</v>
      </c>
      <c r="G475" t="s">
        <v>32</v>
      </c>
      <c r="H475">
        <v>4</v>
      </c>
      <c r="I475">
        <v>0</v>
      </c>
      <c r="J475">
        <v>4</v>
      </c>
      <c r="K475">
        <v>0</v>
      </c>
      <c r="L475">
        <v>0</v>
      </c>
      <c r="M475">
        <v>0</v>
      </c>
      <c r="N475">
        <v>0</v>
      </c>
      <c r="O475">
        <v>4</v>
      </c>
      <c r="P475">
        <v>4</v>
      </c>
      <c r="Q475">
        <v>0</v>
      </c>
      <c r="R475">
        <v>4</v>
      </c>
      <c r="S475" t="s">
        <v>33</v>
      </c>
      <c r="T475" s="33">
        <f t="shared" si="21"/>
        <v>0</v>
      </c>
      <c r="Z475" s="22">
        <f t="shared" si="22"/>
        <v>4</v>
      </c>
      <c r="AA475" s="23">
        <f t="shared" si="23"/>
        <v>4</v>
      </c>
    </row>
    <row r="476" spans="1:27" x14ac:dyDescent="0.25">
      <c r="A476" t="s">
        <v>2095</v>
      </c>
      <c r="B476" t="s">
        <v>2138</v>
      </c>
      <c r="C476" t="s">
        <v>2139</v>
      </c>
      <c r="D476" t="s">
        <v>842</v>
      </c>
      <c r="E476" t="s">
        <v>31</v>
      </c>
      <c r="F476" t="s">
        <v>32</v>
      </c>
      <c r="G476" t="s">
        <v>32</v>
      </c>
      <c r="H476">
        <v>1</v>
      </c>
      <c r="I476">
        <v>0</v>
      </c>
      <c r="J476">
        <v>1</v>
      </c>
      <c r="K476">
        <v>0</v>
      </c>
      <c r="L476">
        <v>0</v>
      </c>
      <c r="M476">
        <v>0</v>
      </c>
      <c r="N476">
        <v>0</v>
      </c>
      <c r="O476">
        <v>1</v>
      </c>
      <c r="P476">
        <v>1</v>
      </c>
      <c r="Q476">
        <v>0</v>
      </c>
      <c r="R476">
        <v>1</v>
      </c>
      <c r="S476" t="s">
        <v>33</v>
      </c>
      <c r="T476" s="33">
        <f t="shared" si="21"/>
        <v>0</v>
      </c>
      <c r="Z476" s="22">
        <f t="shared" si="22"/>
        <v>1</v>
      </c>
      <c r="AA476" s="23">
        <f t="shared" si="23"/>
        <v>1</v>
      </c>
    </row>
    <row r="477" spans="1:27" x14ac:dyDescent="0.25">
      <c r="A477" t="s">
        <v>2140</v>
      </c>
      <c r="B477" t="s">
        <v>2141</v>
      </c>
      <c r="C477" t="s">
        <v>2142</v>
      </c>
      <c r="D477" t="s">
        <v>2143</v>
      </c>
      <c r="E477" t="s">
        <v>31</v>
      </c>
      <c r="F477" t="s">
        <v>32</v>
      </c>
      <c r="G477" t="s">
        <v>38</v>
      </c>
      <c r="H477">
        <v>2</v>
      </c>
      <c r="I477">
        <v>0</v>
      </c>
      <c r="J477">
        <v>2</v>
      </c>
      <c r="K477">
        <v>1</v>
      </c>
      <c r="L477">
        <v>1</v>
      </c>
      <c r="M477">
        <v>0</v>
      </c>
      <c r="N477">
        <v>0</v>
      </c>
      <c r="O477">
        <v>1</v>
      </c>
      <c r="P477">
        <v>1</v>
      </c>
      <c r="Q477">
        <v>0</v>
      </c>
      <c r="R477">
        <v>1</v>
      </c>
      <c r="S477" t="s">
        <v>39</v>
      </c>
      <c r="T477" s="33">
        <f t="shared" si="21"/>
        <v>0</v>
      </c>
      <c r="Z477" s="22">
        <f t="shared" si="22"/>
        <v>1</v>
      </c>
      <c r="AA477" s="23">
        <f t="shared" si="23"/>
        <v>1</v>
      </c>
    </row>
    <row r="478" spans="1:27" x14ac:dyDescent="0.25">
      <c r="A478" t="s">
        <v>2140</v>
      </c>
      <c r="B478" t="s">
        <v>2144</v>
      </c>
      <c r="C478" t="s">
        <v>2145</v>
      </c>
      <c r="D478" t="s">
        <v>2146</v>
      </c>
      <c r="E478" t="s">
        <v>31</v>
      </c>
      <c r="F478" t="s">
        <v>32</v>
      </c>
      <c r="G478" t="s">
        <v>38</v>
      </c>
      <c r="H478">
        <v>1</v>
      </c>
      <c r="I478">
        <v>0</v>
      </c>
      <c r="J478">
        <v>1</v>
      </c>
      <c r="K478">
        <v>0</v>
      </c>
      <c r="L478">
        <v>0</v>
      </c>
      <c r="M478">
        <v>0</v>
      </c>
      <c r="N478">
        <v>0</v>
      </c>
      <c r="O478">
        <v>1</v>
      </c>
      <c r="P478">
        <v>1</v>
      </c>
      <c r="Q478">
        <v>1</v>
      </c>
      <c r="R478">
        <v>0</v>
      </c>
      <c r="S478" t="s">
        <v>39</v>
      </c>
      <c r="T478" s="33">
        <f t="shared" si="21"/>
        <v>0</v>
      </c>
      <c r="Z478" s="22">
        <f t="shared" si="22"/>
        <v>1</v>
      </c>
      <c r="AA478" s="23">
        <f t="shared" si="23"/>
        <v>1</v>
      </c>
    </row>
    <row r="479" spans="1:27" x14ac:dyDescent="0.25">
      <c r="A479" t="s">
        <v>2140</v>
      </c>
      <c r="B479" t="s">
        <v>2147</v>
      </c>
      <c r="C479" t="s">
        <v>2148</v>
      </c>
      <c r="D479" t="s">
        <v>2149</v>
      </c>
      <c r="E479" t="s">
        <v>31</v>
      </c>
      <c r="F479" t="s">
        <v>32</v>
      </c>
      <c r="G479" t="s">
        <v>38</v>
      </c>
      <c r="H479">
        <v>2</v>
      </c>
      <c r="I479">
        <v>0</v>
      </c>
      <c r="J479">
        <v>2</v>
      </c>
      <c r="K479">
        <v>0</v>
      </c>
      <c r="L479">
        <v>0</v>
      </c>
      <c r="M479">
        <v>0</v>
      </c>
      <c r="N479">
        <v>0</v>
      </c>
      <c r="O479">
        <v>2</v>
      </c>
      <c r="P479">
        <v>2</v>
      </c>
      <c r="Q479">
        <v>2</v>
      </c>
      <c r="R479">
        <v>0</v>
      </c>
      <c r="S479" t="s">
        <v>39</v>
      </c>
      <c r="T479" s="33">
        <f t="shared" si="21"/>
        <v>0</v>
      </c>
      <c r="Z479" s="22">
        <f t="shared" si="22"/>
        <v>2</v>
      </c>
      <c r="AA479" s="23">
        <f t="shared" si="23"/>
        <v>2</v>
      </c>
    </row>
    <row r="480" spans="1:27" x14ac:dyDescent="0.25">
      <c r="A480" t="s">
        <v>2140</v>
      </c>
      <c r="B480" t="s">
        <v>2161</v>
      </c>
      <c r="C480" t="s">
        <v>2162</v>
      </c>
      <c r="D480" t="s">
        <v>2163</v>
      </c>
      <c r="E480" t="s">
        <v>31</v>
      </c>
      <c r="F480" t="s">
        <v>32</v>
      </c>
      <c r="G480" t="s">
        <v>32</v>
      </c>
      <c r="H480">
        <v>1</v>
      </c>
      <c r="I480">
        <v>0</v>
      </c>
      <c r="J480">
        <v>1</v>
      </c>
      <c r="K480">
        <v>0</v>
      </c>
      <c r="L480">
        <v>0</v>
      </c>
      <c r="M480">
        <v>0</v>
      </c>
      <c r="N480">
        <v>0</v>
      </c>
      <c r="O480">
        <v>1</v>
      </c>
      <c r="P480">
        <v>1</v>
      </c>
      <c r="Q480">
        <v>1</v>
      </c>
      <c r="R480">
        <v>0</v>
      </c>
      <c r="S480" t="s">
        <v>39</v>
      </c>
      <c r="T480" s="33">
        <f t="shared" si="21"/>
        <v>0</v>
      </c>
      <c r="Z480" s="22">
        <f t="shared" si="22"/>
        <v>1</v>
      </c>
      <c r="AA480" s="23">
        <f t="shared" si="23"/>
        <v>1</v>
      </c>
    </row>
    <row r="481" spans="1:27" x14ac:dyDescent="0.25">
      <c r="A481" t="s">
        <v>2140</v>
      </c>
      <c r="B481" t="s">
        <v>2164</v>
      </c>
      <c r="C481" t="s">
        <v>2165</v>
      </c>
      <c r="D481" t="s">
        <v>2166</v>
      </c>
      <c r="E481" t="s">
        <v>31</v>
      </c>
      <c r="F481" t="s">
        <v>32</v>
      </c>
      <c r="G481" t="s">
        <v>32</v>
      </c>
      <c r="H481">
        <v>1</v>
      </c>
      <c r="I481">
        <v>0</v>
      </c>
      <c r="J481">
        <v>1</v>
      </c>
      <c r="K481">
        <v>0</v>
      </c>
      <c r="L481">
        <v>0</v>
      </c>
      <c r="M481">
        <v>0</v>
      </c>
      <c r="N481">
        <v>0</v>
      </c>
      <c r="O481">
        <v>1</v>
      </c>
      <c r="P481">
        <v>1</v>
      </c>
      <c r="Q481">
        <v>1</v>
      </c>
      <c r="R481">
        <v>0</v>
      </c>
      <c r="S481" t="s">
        <v>39</v>
      </c>
      <c r="T481" s="33">
        <f t="shared" si="21"/>
        <v>0</v>
      </c>
      <c r="Z481" s="22">
        <f t="shared" si="22"/>
        <v>1</v>
      </c>
      <c r="AA481" s="23">
        <f t="shared" si="23"/>
        <v>1</v>
      </c>
    </row>
    <row r="482" spans="1:27" x14ac:dyDescent="0.25">
      <c r="A482" t="s">
        <v>2140</v>
      </c>
      <c r="B482" t="s">
        <v>2170</v>
      </c>
      <c r="C482" t="s">
        <v>2171</v>
      </c>
      <c r="D482" t="s">
        <v>2172</v>
      </c>
      <c r="E482" t="s">
        <v>31</v>
      </c>
      <c r="F482" t="s">
        <v>32</v>
      </c>
      <c r="G482" t="s">
        <v>32</v>
      </c>
      <c r="H482">
        <v>1</v>
      </c>
      <c r="I482">
        <v>0</v>
      </c>
      <c r="J482">
        <v>1</v>
      </c>
      <c r="K482">
        <v>0</v>
      </c>
      <c r="L482">
        <v>0</v>
      </c>
      <c r="M482">
        <v>0</v>
      </c>
      <c r="N482">
        <v>0</v>
      </c>
      <c r="O482">
        <v>0</v>
      </c>
      <c r="P482">
        <v>0</v>
      </c>
      <c r="Q482">
        <v>0</v>
      </c>
      <c r="R482">
        <v>0</v>
      </c>
      <c r="S482" t="s">
        <v>33</v>
      </c>
      <c r="T482" s="33">
        <f t="shared" si="21"/>
        <v>0</v>
      </c>
      <c r="Z482" s="22">
        <f t="shared" si="22"/>
        <v>0</v>
      </c>
      <c r="AA482" s="23">
        <f t="shared" si="23"/>
        <v>0</v>
      </c>
    </row>
    <row r="483" spans="1:27" x14ac:dyDescent="0.25">
      <c r="A483" t="s">
        <v>2140</v>
      </c>
      <c r="B483" t="s">
        <v>2173</v>
      </c>
      <c r="C483" t="s">
        <v>2174</v>
      </c>
      <c r="D483" t="s">
        <v>2175</v>
      </c>
      <c r="E483" t="s">
        <v>31</v>
      </c>
      <c r="F483" t="s">
        <v>32</v>
      </c>
      <c r="G483" t="s">
        <v>32</v>
      </c>
      <c r="H483">
        <v>1</v>
      </c>
      <c r="I483">
        <v>0</v>
      </c>
      <c r="J483">
        <v>1</v>
      </c>
      <c r="K483">
        <v>0</v>
      </c>
      <c r="L483">
        <v>0</v>
      </c>
      <c r="M483">
        <v>0</v>
      </c>
      <c r="N483">
        <v>0</v>
      </c>
      <c r="O483">
        <v>1</v>
      </c>
      <c r="P483">
        <v>1</v>
      </c>
      <c r="Q483">
        <v>1</v>
      </c>
      <c r="R483">
        <v>0</v>
      </c>
      <c r="S483" t="s">
        <v>39</v>
      </c>
      <c r="T483" s="33">
        <f t="shared" si="21"/>
        <v>0</v>
      </c>
      <c r="Z483" s="22">
        <f t="shared" si="22"/>
        <v>1</v>
      </c>
      <c r="AA483" s="23">
        <f t="shared" si="23"/>
        <v>1</v>
      </c>
    </row>
    <row r="484" spans="1:27" x14ac:dyDescent="0.25">
      <c r="A484" t="s">
        <v>2140</v>
      </c>
      <c r="B484" t="s">
        <v>2176</v>
      </c>
      <c r="C484" t="s">
        <v>2171</v>
      </c>
      <c r="D484" t="s">
        <v>2177</v>
      </c>
      <c r="E484" t="s">
        <v>31</v>
      </c>
      <c r="F484" t="s">
        <v>32</v>
      </c>
      <c r="G484" t="s">
        <v>32</v>
      </c>
      <c r="H484">
        <v>1</v>
      </c>
      <c r="I484">
        <v>0</v>
      </c>
      <c r="J484">
        <v>1</v>
      </c>
      <c r="K484">
        <v>1</v>
      </c>
      <c r="L484">
        <v>1</v>
      </c>
      <c r="M484">
        <v>1</v>
      </c>
      <c r="N484">
        <v>1</v>
      </c>
      <c r="O484">
        <v>0</v>
      </c>
      <c r="P484">
        <v>0</v>
      </c>
      <c r="Q484">
        <v>0</v>
      </c>
      <c r="R484">
        <v>0</v>
      </c>
      <c r="S484" t="s">
        <v>103</v>
      </c>
      <c r="T484" s="33">
        <f t="shared" si="21"/>
        <v>1</v>
      </c>
      <c r="Z484" s="22">
        <f t="shared" si="22"/>
        <v>0</v>
      </c>
      <c r="AA484" s="23">
        <f t="shared" si="23"/>
        <v>0</v>
      </c>
    </row>
    <row r="485" spans="1:27" x14ac:dyDescent="0.25">
      <c r="A485" t="s">
        <v>2140</v>
      </c>
      <c r="B485" t="s">
        <v>2178</v>
      </c>
      <c r="C485" t="s">
        <v>2179</v>
      </c>
      <c r="D485" t="s">
        <v>2180</v>
      </c>
      <c r="E485" t="s">
        <v>31</v>
      </c>
      <c r="F485" t="s">
        <v>32</v>
      </c>
      <c r="G485" t="s">
        <v>32</v>
      </c>
      <c r="H485">
        <v>1</v>
      </c>
      <c r="I485">
        <v>0</v>
      </c>
      <c r="J485">
        <v>1</v>
      </c>
      <c r="K485">
        <v>1</v>
      </c>
      <c r="L485">
        <v>1</v>
      </c>
      <c r="M485">
        <v>1</v>
      </c>
      <c r="N485">
        <v>1</v>
      </c>
      <c r="O485">
        <v>0</v>
      </c>
      <c r="P485">
        <v>0</v>
      </c>
      <c r="Q485">
        <v>0</v>
      </c>
      <c r="R485">
        <v>0</v>
      </c>
      <c r="S485" t="s">
        <v>103</v>
      </c>
      <c r="T485" s="33">
        <f t="shared" si="21"/>
        <v>1</v>
      </c>
      <c r="Z485" s="22">
        <f t="shared" si="22"/>
        <v>0</v>
      </c>
      <c r="AA485" s="23">
        <f t="shared" si="23"/>
        <v>0</v>
      </c>
    </row>
    <row r="486" spans="1:27" x14ac:dyDescent="0.25">
      <c r="A486" t="s">
        <v>2140</v>
      </c>
      <c r="B486" t="s">
        <v>2181</v>
      </c>
      <c r="C486" t="s">
        <v>2182</v>
      </c>
      <c r="D486" t="s">
        <v>842</v>
      </c>
      <c r="E486" t="s">
        <v>31</v>
      </c>
      <c r="F486" t="s">
        <v>32</v>
      </c>
      <c r="G486" t="s">
        <v>32</v>
      </c>
      <c r="H486">
        <v>1</v>
      </c>
      <c r="I486">
        <v>0</v>
      </c>
      <c r="J486">
        <v>1</v>
      </c>
      <c r="K486">
        <v>0</v>
      </c>
      <c r="L486">
        <v>0</v>
      </c>
      <c r="M486">
        <v>0</v>
      </c>
      <c r="N486">
        <v>0</v>
      </c>
      <c r="O486">
        <v>1</v>
      </c>
      <c r="P486">
        <v>1</v>
      </c>
      <c r="Q486">
        <v>1</v>
      </c>
      <c r="R486">
        <v>0</v>
      </c>
      <c r="S486" t="s">
        <v>39</v>
      </c>
      <c r="T486" s="33">
        <f t="shared" si="21"/>
        <v>0</v>
      </c>
      <c r="Z486" s="22">
        <f t="shared" si="22"/>
        <v>1</v>
      </c>
      <c r="AA486" s="23">
        <f t="shared" si="23"/>
        <v>1</v>
      </c>
    </row>
    <row r="487" spans="1:27" x14ac:dyDescent="0.25">
      <c r="A487" t="s">
        <v>2140</v>
      </c>
      <c r="B487" t="s">
        <v>2183</v>
      </c>
      <c r="C487" t="s">
        <v>2184</v>
      </c>
      <c r="D487" t="s">
        <v>2185</v>
      </c>
      <c r="E487" t="s">
        <v>31</v>
      </c>
      <c r="F487" t="s">
        <v>32</v>
      </c>
      <c r="G487" t="s">
        <v>32</v>
      </c>
      <c r="H487">
        <v>1</v>
      </c>
      <c r="I487">
        <v>0</v>
      </c>
      <c r="J487">
        <v>1</v>
      </c>
      <c r="K487">
        <v>0</v>
      </c>
      <c r="L487">
        <v>0</v>
      </c>
      <c r="M487">
        <v>0</v>
      </c>
      <c r="N487">
        <v>0</v>
      </c>
      <c r="O487">
        <v>1</v>
      </c>
      <c r="P487">
        <v>1</v>
      </c>
      <c r="Q487">
        <v>0</v>
      </c>
      <c r="R487">
        <v>1</v>
      </c>
      <c r="S487" t="s">
        <v>33</v>
      </c>
      <c r="T487" s="33">
        <f t="shared" si="21"/>
        <v>0</v>
      </c>
      <c r="Z487" s="22">
        <f t="shared" si="22"/>
        <v>1</v>
      </c>
      <c r="AA487" s="23">
        <f t="shared" si="23"/>
        <v>1</v>
      </c>
    </row>
    <row r="488" spans="1:27" x14ac:dyDescent="0.25">
      <c r="A488" t="s">
        <v>2140</v>
      </c>
      <c r="B488" t="s">
        <v>2186</v>
      </c>
      <c r="C488" t="s">
        <v>2187</v>
      </c>
      <c r="D488" t="s">
        <v>2188</v>
      </c>
      <c r="E488" t="s">
        <v>31</v>
      </c>
      <c r="F488" t="s">
        <v>32</v>
      </c>
      <c r="G488" t="s">
        <v>32</v>
      </c>
      <c r="H488">
        <v>1</v>
      </c>
      <c r="I488">
        <v>0</v>
      </c>
      <c r="J488">
        <v>1</v>
      </c>
      <c r="K488">
        <v>0</v>
      </c>
      <c r="L488">
        <v>0</v>
      </c>
      <c r="M488">
        <v>0</v>
      </c>
      <c r="N488">
        <v>0</v>
      </c>
      <c r="O488">
        <v>1</v>
      </c>
      <c r="P488">
        <v>1</v>
      </c>
      <c r="Q488">
        <v>0</v>
      </c>
      <c r="R488">
        <v>1</v>
      </c>
      <c r="S488" t="s">
        <v>33</v>
      </c>
      <c r="T488" s="33">
        <f t="shared" si="21"/>
        <v>0</v>
      </c>
      <c r="Z488" s="22">
        <f t="shared" si="22"/>
        <v>1</v>
      </c>
      <c r="AA488" s="23">
        <f t="shared" si="23"/>
        <v>1</v>
      </c>
    </row>
    <row r="489" spans="1:27" x14ac:dyDescent="0.25">
      <c r="A489" t="s">
        <v>2140</v>
      </c>
      <c r="B489" t="s">
        <v>2189</v>
      </c>
      <c r="C489" t="s">
        <v>2190</v>
      </c>
      <c r="D489" t="s">
        <v>2191</v>
      </c>
      <c r="E489" t="s">
        <v>31</v>
      </c>
      <c r="F489" t="s">
        <v>32</v>
      </c>
      <c r="G489" t="s">
        <v>32</v>
      </c>
      <c r="H489">
        <v>1</v>
      </c>
      <c r="I489">
        <v>0</v>
      </c>
      <c r="J489">
        <v>1</v>
      </c>
      <c r="K489">
        <v>0</v>
      </c>
      <c r="L489">
        <v>0</v>
      </c>
      <c r="M489">
        <v>0</v>
      </c>
      <c r="N489">
        <v>0</v>
      </c>
      <c r="O489">
        <v>1</v>
      </c>
      <c r="P489">
        <v>1</v>
      </c>
      <c r="Q489">
        <v>0</v>
      </c>
      <c r="R489">
        <v>1</v>
      </c>
      <c r="S489" t="s">
        <v>33</v>
      </c>
      <c r="T489" s="33">
        <f t="shared" si="21"/>
        <v>0</v>
      </c>
      <c r="Z489" s="22">
        <f t="shared" si="22"/>
        <v>1</v>
      </c>
      <c r="AA489" s="23">
        <f t="shared" si="23"/>
        <v>1</v>
      </c>
    </row>
    <row r="490" spans="1:27" x14ac:dyDescent="0.25">
      <c r="A490" t="s">
        <v>2140</v>
      </c>
      <c r="B490" t="s">
        <v>2192</v>
      </c>
      <c r="C490" t="s">
        <v>2193</v>
      </c>
      <c r="D490" t="s">
        <v>2194</v>
      </c>
      <c r="E490" t="s">
        <v>31</v>
      </c>
      <c r="F490" t="s">
        <v>32</v>
      </c>
      <c r="G490" t="s">
        <v>32</v>
      </c>
      <c r="H490">
        <v>1</v>
      </c>
      <c r="I490">
        <v>0</v>
      </c>
      <c r="J490">
        <v>1</v>
      </c>
      <c r="K490">
        <v>0</v>
      </c>
      <c r="L490">
        <v>0</v>
      </c>
      <c r="M490">
        <v>0</v>
      </c>
      <c r="N490">
        <v>0</v>
      </c>
      <c r="O490">
        <v>1</v>
      </c>
      <c r="P490">
        <v>1</v>
      </c>
      <c r="Q490">
        <v>0</v>
      </c>
      <c r="R490">
        <v>1</v>
      </c>
      <c r="S490" t="s">
        <v>33</v>
      </c>
      <c r="T490" s="33">
        <f t="shared" si="21"/>
        <v>0</v>
      </c>
      <c r="Z490" s="22">
        <f t="shared" si="22"/>
        <v>1</v>
      </c>
      <c r="AA490" s="23">
        <f t="shared" si="23"/>
        <v>1</v>
      </c>
    </row>
    <row r="491" spans="1:27" x14ac:dyDescent="0.25">
      <c r="A491" t="s">
        <v>2140</v>
      </c>
      <c r="B491" t="s">
        <v>2195</v>
      </c>
      <c r="C491" t="s">
        <v>2196</v>
      </c>
      <c r="D491" t="s">
        <v>2197</v>
      </c>
      <c r="E491" t="s">
        <v>31</v>
      </c>
      <c r="F491" t="s">
        <v>38</v>
      </c>
      <c r="G491" t="s">
        <v>32</v>
      </c>
      <c r="H491">
        <v>1</v>
      </c>
      <c r="I491">
        <v>0</v>
      </c>
      <c r="J491">
        <v>1</v>
      </c>
      <c r="K491">
        <v>0</v>
      </c>
      <c r="L491">
        <v>0</v>
      </c>
      <c r="M491">
        <v>0</v>
      </c>
      <c r="N491">
        <v>0</v>
      </c>
      <c r="O491">
        <v>1</v>
      </c>
      <c r="P491">
        <v>1</v>
      </c>
      <c r="Q491">
        <v>0</v>
      </c>
      <c r="R491">
        <v>1</v>
      </c>
      <c r="S491" t="s">
        <v>33</v>
      </c>
      <c r="T491" s="33">
        <f t="shared" si="21"/>
        <v>0</v>
      </c>
      <c r="Z491" s="22">
        <f t="shared" si="22"/>
        <v>1</v>
      </c>
      <c r="AA491" s="23">
        <f t="shared" si="23"/>
        <v>1</v>
      </c>
    </row>
    <row r="492" spans="1:27" x14ac:dyDescent="0.25">
      <c r="A492" t="s">
        <v>2140</v>
      </c>
      <c r="B492" t="s">
        <v>2198</v>
      </c>
      <c r="C492" t="s">
        <v>2199</v>
      </c>
      <c r="D492" t="s">
        <v>2200</v>
      </c>
      <c r="E492" t="s">
        <v>31</v>
      </c>
      <c r="F492" t="s">
        <v>38</v>
      </c>
      <c r="G492" t="s">
        <v>32</v>
      </c>
      <c r="H492">
        <v>1</v>
      </c>
      <c r="I492">
        <v>0</v>
      </c>
      <c r="J492">
        <v>1</v>
      </c>
      <c r="K492">
        <v>0</v>
      </c>
      <c r="L492">
        <v>0</v>
      </c>
      <c r="M492">
        <v>0</v>
      </c>
      <c r="N492">
        <v>0</v>
      </c>
      <c r="O492">
        <v>1</v>
      </c>
      <c r="P492">
        <v>1</v>
      </c>
      <c r="Q492">
        <v>0</v>
      </c>
      <c r="R492">
        <v>1</v>
      </c>
      <c r="S492" t="s">
        <v>33</v>
      </c>
      <c r="T492" s="33">
        <f t="shared" si="21"/>
        <v>0</v>
      </c>
      <c r="Z492" s="22">
        <f t="shared" si="22"/>
        <v>1</v>
      </c>
      <c r="AA492" s="23">
        <f t="shared" si="23"/>
        <v>1</v>
      </c>
    </row>
    <row r="493" spans="1:27" x14ac:dyDescent="0.25">
      <c r="A493" t="s">
        <v>2201</v>
      </c>
      <c r="B493" t="s">
        <v>2202</v>
      </c>
      <c r="C493" t="s">
        <v>2203</v>
      </c>
      <c r="D493" t="s">
        <v>340</v>
      </c>
      <c r="E493" t="s">
        <v>31</v>
      </c>
      <c r="F493" t="s">
        <v>38</v>
      </c>
      <c r="G493" t="s">
        <v>32</v>
      </c>
      <c r="H493">
        <v>1</v>
      </c>
      <c r="I493">
        <v>0</v>
      </c>
      <c r="J493">
        <v>1</v>
      </c>
      <c r="K493">
        <v>0</v>
      </c>
      <c r="L493">
        <v>0</v>
      </c>
      <c r="M493">
        <v>0</v>
      </c>
      <c r="N493">
        <v>0</v>
      </c>
      <c r="O493">
        <v>1</v>
      </c>
      <c r="P493">
        <v>1</v>
      </c>
      <c r="Q493">
        <v>1</v>
      </c>
      <c r="R493">
        <v>0</v>
      </c>
      <c r="S493" t="s">
        <v>39</v>
      </c>
      <c r="T493" s="33">
        <f t="shared" si="21"/>
        <v>0</v>
      </c>
      <c r="Z493" s="22">
        <f t="shared" si="22"/>
        <v>1</v>
      </c>
      <c r="AA493" s="23">
        <f t="shared" si="23"/>
        <v>1</v>
      </c>
    </row>
    <row r="494" spans="1:27" x14ac:dyDescent="0.25">
      <c r="A494" t="s">
        <v>2201</v>
      </c>
      <c r="B494" t="s">
        <v>2210</v>
      </c>
      <c r="C494" t="s">
        <v>2211</v>
      </c>
      <c r="D494" t="s">
        <v>2212</v>
      </c>
      <c r="E494" t="s">
        <v>31</v>
      </c>
      <c r="F494" t="s">
        <v>32</v>
      </c>
      <c r="G494" t="s">
        <v>32</v>
      </c>
      <c r="H494">
        <v>2</v>
      </c>
      <c r="I494">
        <v>0</v>
      </c>
      <c r="J494">
        <v>2</v>
      </c>
      <c r="K494">
        <v>1</v>
      </c>
      <c r="L494">
        <v>1</v>
      </c>
      <c r="M494">
        <v>0</v>
      </c>
      <c r="N494">
        <v>0</v>
      </c>
      <c r="O494">
        <v>1</v>
      </c>
      <c r="P494">
        <v>1</v>
      </c>
      <c r="Q494">
        <v>1</v>
      </c>
      <c r="R494">
        <v>0</v>
      </c>
      <c r="S494" t="s">
        <v>39</v>
      </c>
      <c r="T494" s="33">
        <f t="shared" si="21"/>
        <v>0</v>
      </c>
      <c r="Z494" s="22">
        <f t="shared" si="22"/>
        <v>1</v>
      </c>
      <c r="AA494" s="23">
        <f t="shared" si="23"/>
        <v>1</v>
      </c>
    </row>
    <row r="495" spans="1:27" x14ac:dyDescent="0.25">
      <c r="A495" t="s">
        <v>2201</v>
      </c>
      <c r="B495" t="s">
        <v>2213</v>
      </c>
      <c r="C495" t="s">
        <v>2214</v>
      </c>
      <c r="D495" t="s">
        <v>2215</v>
      </c>
      <c r="E495" t="s">
        <v>46</v>
      </c>
      <c r="F495" t="s">
        <v>38</v>
      </c>
      <c r="G495" t="s">
        <v>32</v>
      </c>
      <c r="H495">
        <v>1</v>
      </c>
      <c r="I495">
        <v>0</v>
      </c>
      <c r="J495">
        <v>1</v>
      </c>
      <c r="K495">
        <v>0</v>
      </c>
      <c r="L495">
        <v>0</v>
      </c>
      <c r="M495">
        <v>0</v>
      </c>
      <c r="N495">
        <v>0</v>
      </c>
      <c r="O495">
        <v>1</v>
      </c>
      <c r="P495">
        <v>1</v>
      </c>
      <c r="Q495">
        <v>1</v>
      </c>
      <c r="R495">
        <v>0</v>
      </c>
      <c r="S495" t="s">
        <v>39</v>
      </c>
      <c r="T495" s="33">
        <f t="shared" si="21"/>
        <v>0</v>
      </c>
      <c r="Z495" s="22">
        <f t="shared" si="22"/>
        <v>1</v>
      </c>
      <c r="AA495" s="23">
        <f t="shared" si="23"/>
        <v>1</v>
      </c>
    </row>
    <row r="496" spans="1:27" x14ac:dyDescent="0.25">
      <c r="A496" t="s">
        <v>2201</v>
      </c>
      <c r="B496" t="s">
        <v>2216</v>
      </c>
      <c r="C496" t="s">
        <v>2217</v>
      </c>
      <c r="D496" t="s">
        <v>2218</v>
      </c>
      <c r="E496" t="s">
        <v>31</v>
      </c>
      <c r="F496" t="s">
        <v>32</v>
      </c>
      <c r="G496" t="s">
        <v>32</v>
      </c>
      <c r="H496">
        <v>1</v>
      </c>
      <c r="I496">
        <v>0</v>
      </c>
      <c r="J496">
        <v>1</v>
      </c>
      <c r="K496">
        <v>0</v>
      </c>
      <c r="L496">
        <v>0</v>
      </c>
      <c r="M496">
        <v>0</v>
      </c>
      <c r="N496">
        <v>0</v>
      </c>
      <c r="O496">
        <v>1</v>
      </c>
      <c r="P496">
        <v>1</v>
      </c>
      <c r="Q496">
        <v>1</v>
      </c>
      <c r="R496">
        <v>0</v>
      </c>
      <c r="S496" t="s">
        <v>39</v>
      </c>
      <c r="T496" s="33">
        <f t="shared" si="21"/>
        <v>0</v>
      </c>
      <c r="Z496" s="22">
        <f t="shared" si="22"/>
        <v>1</v>
      </c>
      <c r="AA496" s="23">
        <f t="shared" si="23"/>
        <v>1</v>
      </c>
    </row>
    <row r="497" spans="1:27" x14ac:dyDescent="0.25">
      <c r="A497" t="s">
        <v>2201</v>
      </c>
      <c r="B497" t="s">
        <v>2219</v>
      </c>
      <c r="C497" t="s">
        <v>2220</v>
      </c>
      <c r="D497" t="s">
        <v>2221</v>
      </c>
      <c r="E497" t="s">
        <v>31</v>
      </c>
      <c r="F497" t="s">
        <v>38</v>
      </c>
      <c r="G497" t="s">
        <v>32</v>
      </c>
      <c r="H497">
        <v>2</v>
      </c>
      <c r="I497">
        <v>1</v>
      </c>
      <c r="J497">
        <v>1</v>
      </c>
      <c r="K497">
        <v>2</v>
      </c>
      <c r="L497">
        <v>1</v>
      </c>
      <c r="M497">
        <v>2</v>
      </c>
      <c r="N497">
        <v>1</v>
      </c>
      <c r="O497">
        <v>0</v>
      </c>
      <c r="P497">
        <v>0</v>
      </c>
      <c r="Q497">
        <v>0</v>
      </c>
      <c r="R497">
        <v>0</v>
      </c>
      <c r="S497" t="s">
        <v>103</v>
      </c>
      <c r="T497" s="33">
        <f t="shared" si="21"/>
        <v>1</v>
      </c>
      <c r="Z497" s="22">
        <f t="shared" si="22"/>
        <v>0</v>
      </c>
      <c r="AA497" s="23">
        <f t="shared" si="23"/>
        <v>0</v>
      </c>
    </row>
    <row r="498" spans="1:27" x14ac:dyDescent="0.25">
      <c r="A498" t="s">
        <v>2201</v>
      </c>
      <c r="B498" t="s">
        <v>2222</v>
      </c>
      <c r="C498" t="s">
        <v>2223</v>
      </c>
      <c r="D498" t="s">
        <v>2224</v>
      </c>
      <c r="E498" t="s">
        <v>31</v>
      </c>
      <c r="F498" t="s">
        <v>38</v>
      </c>
      <c r="G498" t="s">
        <v>32</v>
      </c>
      <c r="H498">
        <v>3</v>
      </c>
      <c r="I498">
        <v>0</v>
      </c>
      <c r="J498">
        <v>3</v>
      </c>
      <c r="K498">
        <v>1</v>
      </c>
      <c r="L498">
        <v>1</v>
      </c>
      <c r="M498">
        <v>1</v>
      </c>
      <c r="N498">
        <v>1</v>
      </c>
      <c r="O498">
        <v>2</v>
      </c>
      <c r="P498">
        <v>2</v>
      </c>
      <c r="Q498">
        <v>1</v>
      </c>
      <c r="R498">
        <v>1</v>
      </c>
      <c r="S498" t="s">
        <v>39</v>
      </c>
      <c r="T498" s="33">
        <f t="shared" si="21"/>
        <v>1</v>
      </c>
      <c r="Z498" s="22">
        <f t="shared" si="22"/>
        <v>2</v>
      </c>
      <c r="AA498" s="23">
        <f t="shared" si="23"/>
        <v>2</v>
      </c>
    </row>
    <row r="499" spans="1:27" x14ac:dyDescent="0.25">
      <c r="A499" t="s">
        <v>2201</v>
      </c>
      <c r="B499" t="s">
        <v>2225</v>
      </c>
      <c r="C499" t="s">
        <v>2226</v>
      </c>
      <c r="D499" t="s">
        <v>2227</v>
      </c>
      <c r="E499" t="s">
        <v>31</v>
      </c>
      <c r="F499" t="s">
        <v>32</v>
      </c>
      <c r="G499" t="s">
        <v>32</v>
      </c>
      <c r="H499">
        <v>1</v>
      </c>
      <c r="I499">
        <v>0</v>
      </c>
      <c r="J499">
        <v>1</v>
      </c>
      <c r="K499">
        <v>0</v>
      </c>
      <c r="L499">
        <v>0</v>
      </c>
      <c r="M499">
        <v>0</v>
      </c>
      <c r="N499">
        <v>0</v>
      </c>
      <c r="O499">
        <v>1</v>
      </c>
      <c r="P499">
        <v>1</v>
      </c>
      <c r="Q499">
        <v>0</v>
      </c>
      <c r="R499">
        <v>1</v>
      </c>
      <c r="S499" t="s">
        <v>33</v>
      </c>
      <c r="T499" s="33">
        <f t="shared" si="21"/>
        <v>0</v>
      </c>
      <c r="Z499" s="22">
        <f t="shared" si="22"/>
        <v>1</v>
      </c>
      <c r="AA499" s="23">
        <f t="shared" si="23"/>
        <v>1</v>
      </c>
    </row>
    <row r="500" spans="1:27" x14ac:dyDescent="0.25">
      <c r="A500" t="s">
        <v>2201</v>
      </c>
      <c r="B500" t="s">
        <v>2228</v>
      </c>
      <c r="C500" t="s">
        <v>2229</v>
      </c>
      <c r="D500" t="s">
        <v>2230</v>
      </c>
      <c r="E500" t="s">
        <v>46</v>
      </c>
      <c r="F500" t="s">
        <v>38</v>
      </c>
      <c r="G500" t="s">
        <v>32</v>
      </c>
      <c r="H500">
        <v>2</v>
      </c>
      <c r="I500">
        <v>1</v>
      </c>
      <c r="J500">
        <v>1</v>
      </c>
      <c r="K500">
        <v>0</v>
      </c>
      <c r="L500">
        <v>0</v>
      </c>
      <c r="M500">
        <v>0</v>
      </c>
      <c r="N500">
        <v>0</v>
      </c>
      <c r="O500">
        <v>2</v>
      </c>
      <c r="P500">
        <v>1</v>
      </c>
      <c r="Q500">
        <v>0</v>
      </c>
      <c r="R500">
        <v>2</v>
      </c>
      <c r="S500" t="s">
        <v>33</v>
      </c>
      <c r="T500" s="33">
        <f t="shared" si="21"/>
        <v>0</v>
      </c>
      <c r="Z500" s="22">
        <f t="shared" si="22"/>
        <v>1</v>
      </c>
      <c r="AA500" s="23">
        <f t="shared" si="23"/>
        <v>1</v>
      </c>
    </row>
    <row r="501" spans="1:27" x14ac:dyDescent="0.25">
      <c r="A501" t="s">
        <v>2201</v>
      </c>
      <c r="B501" t="s">
        <v>2231</v>
      </c>
      <c r="C501" t="s">
        <v>2232</v>
      </c>
      <c r="D501" t="s">
        <v>2233</v>
      </c>
      <c r="E501" t="s">
        <v>31</v>
      </c>
      <c r="F501" t="s">
        <v>38</v>
      </c>
      <c r="G501" t="s">
        <v>32</v>
      </c>
      <c r="H501">
        <v>1</v>
      </c>
      <c r="I501">
        <v>0</v>
      </c>
      <c r="J501">
        <v>1</v>
      </c>
      <c r="K501">
        <v>1</v>
      </c>
      <c r="L501">
        <v>1</v>
      </c>
      <c r="M501">
        <v>1</v>
      </c>
      <c r="N501">
        <v>1</v>
      </c>
      <c r="O501">
        <v>0</v>
      </c>
      <c r="P501">
        <v>0</v>
      </c>
      <c r="Q501">
        <v>0</v>
      </c>
      <c r="R501">
        <v>0</v>
      </c>
      <c r="S501" t="s">
        <v>103</v>
      </c>
      <c r="T501" s="33">
        <f t="shared" si="21"/>
        <v>1</v>
      </c>
      <c r="Z501" s="22">
        <f t="shared" si="22"/>
        <v>0</v>
      </c>
      <c r="AA501" s="23">
        <f t="shared" si="23"/>
        <v>0</v>
      </c>
    </row>
    <row r="502" spans="1:27" ht="90" x14ac:dyDescent="0.25">
      <c r="A502" t="s">
        <v>2234</v>
      </c>
      <c r="B502" t="s">
        <v>2235</v>
      </c>
      <c r="C502" s="2" t="s">
        <v>2236</v>
      </c>
      <c r="D502" t="s">
        <v>2237</v>
      </c>
      <c r="E502" t="s">
        <v>31</v>
      </c>
      <c r="F502" t="s">
        <v>32</v>
      </c>
      <c r="G502" t="s">
        <v>32</v>
      </c>
      <c r="H502">
        <v>1</v>
      </c>
      <c r="I502">
        <v>0</v>
      </c>
      <c r="J502">
        <v>1</v>
      </c>
      <c r="K502">
        <v>0</v>
      </c>
      <c r="L502">
        <v>0</v>
      </c>
      <c r="M502">
        <v>0</v>
      </c>
      <c r="N502">
        <v>0</v>
      </c>
      <c r="O502">
        <v>1</v>
      </c>
      <c r="P502">
        <v>1</v>
      </c>
      <c r="Q502">
        <v>1</v>
      </c>
      <c r="R502">
        <v>0</v>
      </c>
      <c r="S502" t="s">
        <v>39</v>
      </c>
      <c r="T502" s="33">
        <f t="shared" si="21"/>
        <v>0</v>
      </c>
      <c r="Z502" s="22">
        <f t="shared" si="22"/>
        <v>1</v>
      </c>
      <c r="AA502" s="23">
        <f t="shared" si="23"/>
        <v>1</v>
      </c>
    </row>
    <row r="503" spans="1:27" x14ac:dyDescent="0.25">
      <c r="A503" t="s">
        <v>2234</v>
      </c>
      <c r="B503" t="s">
        <v>2238</v>
      </c>
      <c r="C503" t="s">
        <v>2239</v>
      </c>
      <c r="D503" t="s">
        <v>2240</v>
      </c>
      <c r="E503" t="s">
        <v>31</v>
      </c>
      <c r="F503" t="s">
        <v>32</v>
      </c>
      <c r="G503" t="s">
        <v>32</v>
      </c>
      <c r="H503">
        <v>1</v>
      </c>
      <c r="I503">
        <v>0</v>
      </c>
      <c r="J503">
        <v>1</v>
      </c>
      <c r="K503">
        <v>0</v>
      </c>
      <c r="L503">
        <v>0</v>
      </c>
      <c r="M503">
        <v>0</v>
      </c>
      <c r="N503">
        <v>0</v>
      </c>
      <c r="O503">
        <v>0</v>
      </c>
      <c r="P503">
        <v>0</v>
      </c>
      <c r="Q503">
        <v>0</v>
      </c>
      <c r="R503">
        <v>0</v>
      </c>
      <c r="S503" t="s">
        <v>33</v>
      </c>
      <c r="T503" s="33">
        <f t="shared" si="21"/>
        <v>0</v>
      </c>
      <c r="Z503" s="22">
        <f t="shared" si="22"/>
        <v>0</v>
      </c>
      <c r="AA503" s="23">
        <f t="shared" si="23"/>
        <v>0</v>
      </c>
    </row>
    <row r="504" spans="1:27" x14ac:dyDescent="0.25">
      <c r="A504" t="s">
        <v>2234</v>
      </c>
      <c r="B504" t="s">
        <v>2241</v>
      </c>
      <c r="C504" t="s">
        <v>2239</v>
      </c>
      <c r="D504" t="s">
        <v>2242</v>
      </c>
      <c r="E504" t="s">
        <v>46</v>
      </c>
      <c r="F504" t="s">
        <v>38</v>
      </c>
      <c r="G504" t="s">
        <v>32</v>
      </c>
      <c r="H504">
        <v>1</v>
      </c>
      <c r="I504">
        <v>0</v>
      </c>
      <c r="J504">
        <v>1</v>
      </c>
      <c r="K504">
        <v>0</v>
      </c>
      <c r="L504">
        <v>0</v>
      </c>
      <c r="M504">
        <v>0</v>
      </c>
      <c r="N504">
        <v>0</v>
      </c>
      <c r="O504">
        <v>0</v>
      </c>
      <c r="P504">
        <v>0</v>
      </c>
      <c r="Q504">
        <v>0</v>
      </c>
      <c r="R504">
        <v>0</v>
      </c>
      <c r="S504" t="s">
        <v>33</v>
      </c>
      <c r="T504" s="33">
        <f t="shared" si="21"/>
        <v>0</v>
      </c>
      <c r="Z504" s="22">
        <f t="shared" si="22"/>
        <v>0</v>
      </c>
      <c r="AA504" s="23">
        <f t="shared" si="23"/>
        <v>0</v>
      </c>
    </row>
    <row r="505" spans="1:27" x14ac:dyDescent="0.25">
      <c r="A505" t="s">
        <v>2234</v>
      </c>
      <c r="B505" t="s">
        <v>2243</v>
      </c>
      <c r="C505" t="s">
        <v>2244</v>
      </c>
      <c r="D505" t="s">
        <v>2245</v>
      </c>
      <c r="E505" t="s">
        <v>31</v>
      </c>
      <c r="F505" t="s">
        <v>32</v>
      </c>
      <c r="G505" t="s">
        <v>32</v>
      </c>
      <c r="H505">
        <v>1</v>
      </c>
      <c r="I505">
        <v>0</v>
      </c>
      <c r="J505">
        <v>1</v>
      </c>
      <c r="K505">
        <v>0</v>
      </c>
      <c r="L505">
        <v>0</v>
      </c>
      <c r="M505">
        <v>0</v>
      </c>
      <c r="N505">
        <v>0</v>
      </c>
      <c r="O505">
        <v>0</v>
      </c>
      <c r="P505">
        <v>0</v>
      </c>
      <c r="Q505">
        <v>0</v>
      </c>
      <c r="R505">
        <v>0</v>
      </c>
      <c r="S505" t="s">
        <v>33</v>
      </c>
      <c r="T505" s="33">
        <f t="shared" si="21"/>
        <v>0</v>
      </c>
      <c r="Z505" s="22">
        <f t="shared" si="22"/>
        <v>0</v>
      </c>
      <c r="AA505" s="23">
        <f t="shared" si="23"/>
        <v>0</v>
      </c>
    </row>
    <row r="506" spans="1:27" x14ac:dyDescent="0.25">
      <c r="A506" t="s">
        <v>2249</v>
      </c>
      <c r="B506" t="s">
        <v>2253</v>
      </c>
      <c r="C506" t="s">
        <v>2254</v>
      </c>
      <c r="D506" t="s">
        <v>2255</v>
      </c>
      <c r="E506" t="s">
        <v>31</v>
      </c>
      <c r="F506" t="s">
        <v>38</v>
      </c>
      <c r="G506" t="s">
        <v>32</v>
      </c>
      <c r="H506">
        <v>1</v>
      </c>
      <c r="I506">
        <v>0</v>
      </c>
      <c r="J506">
        <v>1</v>
      </c>
      <c r="K506">
        <v>0</v>
      </c>
      <c r="L506">
        <v>0</v>
      </c>
      <c r="M506">
        <v>0</v>
      </c>
      <c r="N506">
        <v>0</v>
      </c>
      <c r="O506">
        <v>1</v>
      </c>
      <c r="P506">
        <v>1</v>
      </c>
      <c r="Q506">
        <v>1</v>
      </c>
      <c r="R506">
        <v>0</v>
      </c>
      <c r="S506" t="s">
        <v>39</v>
      </c>
      <c r="T506" s="33">
        <f t="shared" si="21"/>
        <v>0</v>
      </c>
      <c r="Z506" s="22">
        <f t="shared" si="22"/>
        <v>1</v>
      </c>
      <c r="AA506" s="23">
        <f t="shared" si="23"/>
        <v>1</v>
      </c>
    </row>
    <row r="507" spans="1:27" x14ac:dyDescent="0.25">
      <c r="A507" t="s">
        <v>2249</v>
      </c>
      <c r="B507" t="s">
        <v>2267</v>
      </c>
      <c r="C507" t="s">
        <v>2268</v>
      </c>
      <c r="D507" t="s">
        <v>1649</v>
      </c>
      <c r="E507" t="s">
        <v>275</v>
      </c>
      <c r="F507" t="s">
        <v>32</v>
      </c>
      <c r="G507" t="s">
        <v>32</v>
      </c>
      <c r="H507">
        <v>2</v>
      </c>
      <c r="I507">
        <v>0</v>
      </c>
      <c r="J507">
        <v>2</v>
      </c>
      <c r="K507">
        <v>0</v>
      </c>
      <c r="L507">
        <v>0</v>
      </c>
      <c r="M507">
        <v>0</v>
      </c>
      <c r="N507">
        <v>0</v>
      </c>
      <c r="O507">
        <v>0</v>
      </c>
      <c r="P507">
        <v>0</v>
      </c>
      <c r="Q507">
        <v>0</v>
      </c>
      <c r="R507">
        <v>0</v>
      </c>
      <c r="S507" t="s">
        <v>33</v>
      </c>
      <c r="T507" s="33">
        <f t="shared" si="21"/>
        <v>0</v>
      </c>
      <c r="Z507" s="22">
        <f t="shared" si="22"/>
        <v>0</v>
      </c>
      <c r="AA507" s="23">
        <f t="shared" si="23"/>
        <v>0</v>
      </c>
    </row>
    <row r="508" spans="1:27" ht="90" x14ac:dyDescent="0.25">
      <c r="A508" t="s">
        <v>2249</v>
      </c>
      <c r="B508" t="s">
        <v>2269</v>
      </c>
      <c r="C508" s="2" t="s">
        <v>2270</v>
      </c>
      <c r="D508" t="s">
        <v>2271</v>
      </c>
      <c r="E508" t="s">
        <v>31</v>
      </c>
      <c r="F508" t="s">
        <v>32</v>
      </c>
      <c r="G508" t="s">
        <v>32</v>
      </c>
      <c r="H508">
        <v>1</v>
      </c>
      <c r="I508">
        <v>0</v>
      </c>
      <c r="J508">
        <v>1</v>
      </c>
      <c r="K508">
        <v>0</v>
      </c>
      <c r="L508">
        <v>0</v>
      </c>
      <c r="M508">
        <v>0</v>
      </c>
      <c r="N508">
        <v>0</v>
      </c>
      <c r="O508">
        <v>1</v>
      </c>
      <c r="P508">
        <v>1</v>
      </c>
      <c r="Q508">
        <v>1</v>
      </c>
      <c r="R508">
        <v>0</v>
      </c>
      <c r="S508" t="s">
        <v>39</v>
      </c>
      <c r="T508" s="33">
        <f t="shared" si="21"/>
        <v>0</v>
      </c>
      <c r="Z508" s="22">
        <f t="shared" si="22"/>
        <v>1</v>
      </c>
      <c r="AA508" s="23">
        <f t="shared" si="23"/>
        <v>1</v>
      </c>
    </row>
    <row r="509" spans="1:27" x14ac:dyDescent="0.25">
      <c r="A509" t="s">
        <v>2249</v>
      </c>
      <c r="B509" t="s">
        <v>2272</v>
      </c>
      <c r="C509" t="s">
        <v>2273</v>
      </c>
      <c r="D509" t="s">
        <v>2274</v>
      </c>
      <c r="E509" t="s">
        <v>31</v>
      </c>
      <c r="F509" t="s">
        <v>32</v>
      </c>
      <c r="G509" t="s">
        <v>32</v>
      </c>
      <c r="H509">
        <v>1</v>
      </c>
      <c r="I509">
        <v>0</v>
      </c>
      <c r="J509">
        <v>1</v>
      </c>
      <c r="K509">
        <v>0</v>
      </c>
      <c r="L509">
        <v>0</v>
      </c>
      <c r="M509">
        <v>0</v>
      </c>
      <c r="N509">
        <v>0</v>
      </c>
      <c r="O509">
        <v>0</v>
      </c>
      <c r="P509">
        <v>0</v>
      </c>
      <c r="Q509">
        <v>0</v>
      </c>
      <c r="R509">
        <v>0</v>
      </c>
      <c r="S509" t="s">
        <v>33</v>
      </c>
      <c r="T509" s="33">
        <f t="shared" si="21"/>
        <v>0</v>
      </c>
      <c r="Z509" s="22">
        <f t="shared" si="22"/>
        <v>0</v>
      </c>
      <c r="AA509" s="23">
        <f t="shared" si="23"/>
        <v>0</v>
      </c>
    </row>
    <row r="510" spans="1:27" x14ac:dyDescent="0.25">
      <c r="A510" t="s">
        <v>2249</v>
      </c>
      <c r="B510" t="s">
        <v>2275</v>
      </c>
      <c r="C510" t="s">
        <v>2276</v>
      </c>
      <c r="D510" t="s">
        <v>963</v>
      </c>
      <c r="E510" t="s">
        <v>31</v>
      </c>
      <c r="F510" t="s">
        <v>32</v>
      </c>
      <c r="G510" t="s">
        <v>32</v>
      </c>
      <c r="H510">
        <v>2</v>
      </c>
      <c r="I510">
        <v>0</v>
      </c>
      <c r="J510">
        <v>2</v>
      </c>
      <c r="K510">
        <v>0</v>
      </c>
      <c r="L510">
        <v>0</v>
      </c>
      <c r="M510">
        <v>0</v>
      </c>
      <c r="N510">
        <v>0</v>
      </c>
      <c r="O510">
        <v>0</v>
      </c>
      <c r="P510">
        <v>0</v>
      </c>
      <c r="Q510">
        <v>0</v>
      </c>
      <c r="R510">
        <v>0</v>
      </c>
      <c r="S510" t="s">
        <v>33</v>
      </c>
      <c r="T510" s="33">
        <f t="shared" si="21"/>
        <v>0</v>
      </c>
      <c r="Z510" s="22">
        <f t="shared" si="22"/>
        <v>0</v>
      </c>
      <c r="AA510" s="23">
        <f t="shared" si="23"/>
        <v>0</v>
      </c>
    </row>
    <row r="511" spans="1:27" x14ac:dyDescent="0.25">
      <c r="A511" t="s">
        <v>2249</v>
      </c>
      <c r="B511" t="s">
        <v>2280</v>
      </c>
      <c r="C511" t="s">
        <v>2281</v>
      </c>
      <c r="D511" t="s">
        <v>2282</v>
      </c>
      <c r="E511" t="s">
        <v>31</v>
      </c>
      <c r="F511" t="s">
        <v>32</v>
      </c>
      <c r="G511" t="s">
        <v>32</v>
      </c>
      <c r="H511">
        <v>1</v>
      </c>
      <c r="I511">
        <v>0</v>
      </c>
      <c r="J511">
        <v>1</v>
      </c>
      <c r="K511">
        <v>0</v>
      </c>
      <c r="L511">
        <v>0</v>
      </c>
      <c r="M511">
        <v>0</v>
      </c>
      <c r="N511">
        <v>0</v>
      </c>
      <c r="O511">
        <v>1</v>
      </c>
      <c r="P511">
        <v>1</v>
      </c>
      <c r="Q511">
        <v>1</v>
      </c>
      <c r="R511">
        <v>0</v>
      </c>
      <c r="S511" t="s">
        <v>39</v>
      </c>
      <c r="T511" s="33">
        <f t="shared" si="21"/>
        <v>0</v>
      </c>
      <c r="Z511" s="22">
        <f t="shared" si="22"/>
        <v>1</v>
      </c>
      <c r="AA511" s="23">
        <f t="shared" si="23"/>
        <v>1</v>
      </c>
    </row>
    <row r="512" spans="1:27" x14ac:dyDescent="0.25">
      <c r="A512" t="s">
        <v>2249</v>
      </c>
      <c r="B512" t="s">
        <v>2283</v>
      </c>
      <c r="C512" t="s">
        <v>2284</v>
      </c>
      <c r="D512" t="s">
        <v>2285</v>
      </c>
      <c r="E512" t="s">
        <v>31</v>
      </c>
      <c r="F512" t="s">
        <v>32</v>
      </c>
      <c r="G512" t="s">
        <v>32</v>
      </c>
      <c r="H512">
        <v>2</v>
      </c>
      <c r="I512">
        <v>0</v>
      </c>
      <c r="J512">
        <v>2</v>
      </c>
      <c r="K512">
        <v>0</v>
      </c>
      <c r="L512">
        <v>0</v>
      </c>
      <c r="M512">
        <v>0</v>
      </c>
      <c r="N512">
        <v>0</v>
      </c>
      <c r="O512">
        <v>2</v>
      </c>
      <c r="P512">
        <v>2</v>
      </c>
      <c r="Q512">
        <v>2</v>
      </c>
      <c r="R512">
        <v>0</v>
      </c>
      <c r="S512" t="s">
        <v>39</v>
      </c>
      <c r="T512" s="33">
        <f t="shared" si="21"/>
        <v>0</v>
      </c>
      <c r="Z512" s="22">
        <f t="shared" si="22"/>
        <v>2</v>
      </c>
      <c r="AA512" s="23">
        <f t="shared" si="23"/>
        <v>2</v>
      </c>
    </row>
    <row r="513" spans="1:27" x14ac:dyDescent="0.25">
      <c r="A513" t="s">
        <v>2249</v>
      </c>
      <c r="B513" t="s">
        <v>2286</v>
      </c>
      <c r="C513" t="s">
        <v>2287</v>
      </c>
      <c r="D513" t="s">
        <v>2288</v>
      </c>
      <c r="E513" t="s">
        <v>31</v>
      </c>
      <c r="F513" t="s">
        <v>32</v>
      </c>
      <c r="G513" t="s">
        <v>32</v>
      </c>
      <c r="H513">
        <v>1</v>
      </c>
      <c r="I513">
        <v>0</v>
      </c>
      <c r="J513">
        <v>1</v>
      </c>
      <c r="K513">
        <v>0</v>
      </c>
      <c r="L513">
        <v>0</v>
      </c>
      <c r="M513">
        <v>0</v>
      </c>
      <c r="N513">
        <v>0</v>
      </c>
      <c r="O513">
        <v>1</v>
      </c>
      <c r="P513">
        <v>1</v>
      </c>
      <c r="Q513">
        <v>0</v>
      </c>
      <c r="R513">
        <v>1</v>
      </c>
      <c r="S513" t="s">
        <v>33</v>
      </c>
      <c r="T513" s="33">
        <f t="shared" si="21"/>
        <v>0</v>
      </c>
      <c r="Z513" s="22">
        <f t="shared" si="22"/>
        <v>1</v>
      </c>
      <c r="AA513" s="23">
        <f t="shared" si="23"/>
        <v>1</v>
      </c>
    </row>
    <row r="514" spans="1:27" x14ac:dyDescent="0.25">
      <c r="A514" t="s">
        <v>2295</v>
      </c>
      <c r="B514" t="s">
        <v>2296</v>
      </c>
      <c r="C514" t="s">
        <v>2297</v>
      </c>
      <c r="D514" t="s">
        <v>2298</v>
      </c>
      <c r="E514" t="s">
        <v>85</v>
      </c>
      <c r="F514" t="s">
        <v>38</v>
      </c>
      <c r="G514" t="s">
        <v>32</v>
      </c>
      <c r="H514">
        <v>1</v>
      </c>
      <c r="I514">
        <v>0</v>
      </c>
      <c r="J514">
        <v>1</v>
      </c>
      <c r="K514">
        <v>0</v>
      </c>
      <c r="L514">
        <v>0</v>
      </c>
      <c r="M514">
        <v>0</v>
      </c>
      <c r="N514">
        <v>0</v>
      </c>
      <c r="O514">
        <v>1</v>
      </c>
      <c r="P514">
        <v>1</v>
      </c>
      <c r="Q514">
        <v>0</v>
      </c>
      <c r="R514">
        <v>1</v>
      </c>
      <c r="S514" t="s">
        <v>33</v>
      </c>
      <c r="T514" s="33">
        <f t="shared" si="21"/>
        <v>0</v>
      </c>
      <c r="Z514" s="22">
        <f t="shared" si="22"/>
        <v>1</v>
      </c>
      <c r="AA514" s="23">
        <f t="shared" si="23"/>
        <v>1</v>
      </c>
    </row>
    <row r="515" spans="1:27" x14ac:dyDescent="0.25">
      <c r="A515" t="s">
        <v>2295</v>
      </c>
      <c r="B515" t="s">
        <v>2299</v>
      </c>
      <c r="C515" t="s">
        <v>2300</v>
      </c>
      <c r="D515" t="s">
        <v>2301</v>
      </c>
      <c r="E515" t="s">
        <v>31</v>
      </c>
      <c r="F515" t="s">
        <v>32</v>
      </c>
      <c r="G515" t="s">
        <v>32</v>
      </c>
      <c r="H515">
        <v>1</v>
      </c>
      <c r="I515">
        <v>0</v>
      </c>
      <c r="J515">
        <v>1</v>
      </c>
      <c r="K515">
        <v>1</v>
      </c>
      <c r="L515">
        <v>1</v>
      </c>
      <c r="M515">
        <v>0</v>
      </c>
      <c r="N515">
        <v>0</v>
      </c>
      <c r="O515">
        <v>0</v>
      </c>
      <c r="P515">
        <v>0</v>
      </c>
      <c r="Q515">
        <v>0</v>
      </c>
      <c r="R515">
        <v>0</v>
      </c>
      <c r="S515" t="s">
        <v>39</v>
      </c>
      <c r="T515" s="33">
        <f t="shared" ref="T515:T578" si="24">N515</f>
        <v>0</v>
      </c>
      <c r="Z515" s="22">
        <f t="shared" ref="Z515:Z578" si="25">P515</f>
        <v>0</v>
      </c>
      <c r="AA515" s="23">
        <f t="shared" ref="AA515:AA578" si="26">Z515</f>
        <v>0</v>
      </c>
    </row>
    <row r="516" spans="1:27" x14ac:dyDescent="0.25">
      <c r="A516" t="s">
        <v>2295</v>
      </c>
      <c r="B516" t="s">
        <v>2302</v>
      </c>
      <c r="C516" t="s">
        <v>2303</v>
      </c>
      <c r="D516" t="s">
        <v>2304</v>
      </c>
      <c r="E516" t="s">
        <v>31</v>
      </c>
      <c r="F516" t="s">
        <v>32</v>
      </c>
      <c r="G516" t="s">
        <v>32</v>
      </c>
      <c r="H516">
        <v>3</v>
      </c>
      <c r="I516">
        <v>0</v>
      </c>
      <c r="J516">
        <v>3</v>
      </c>
      <c r="K516">
        <v>0</v>
      </c>
      <c r="L516">
        <v>0</v>
      </c>
      <c r="M516">
        <v>0</v>
      </c>
      <c r="N516">
        <v>0</v>
      </c>
      <c r="O516">
        <v>3</v>
      </c>
      <c r="P516">
        <v>3</v>
      </c>
      <c r="Q516">
        <v>3</v>
      </c>
      <c r="R516">
        <v>0</v>
      </c>
      <c r="S516" t="s">
        <v>39</v>
      </c>
      <c r="T516" s="33">
        <f t="shared" si="24"/>
        <v>0</v>
      </c>
      <c r="Z516" s="22">
        <f t="shared" si="25"/>
        <v>3</v>
      </c>
      <c r="AA516" s="23">
        <f t="shared" si="26"/>
        <v>3</v>
      </c>
    </row>
    <row r="517" spans="1:27" x14ac:dyDescent="0.25">
      <c r="A517" t="s">
        <v>2295</v>
      </c>
      <c r="B517" t="s">
        <v>2305</v>
      </c>
      <c r="C517" t="s">
        <v>2306</v>
      </c>
      <c r="D517" t="s">
        <v>2307</v>
      </c>
      <c r="E517" t="s">
        <v>31</v>
      </c>
      <c r="F517" t="s">
        <v>32</v>
      </c>
      <c r="G517" t="s">
        <v>32</v>
      </c>
      <c r="H517">
        <v>3</v>
      </c>
      <c r="I517">
        <v>0</v>
      </c>
      <c r="J517">
        <v>3</v>
      </c>
      <c r="K517">
        <v>1</v>
      </c>
      <c r="L517">
        <v>1</v>
      </c>
      <c r="M517">
        <v>0</v>
      </c>
      <c r="N517">
        <v>0</v>
      </c>
      <c r="O517">
        <v>2</v>
      </c>
      <c r="P517">
        <v>2</v>
      </c>
      <c r="Q517">
        <v>2</v>
      </c>
      <c r="R517">
        <v>0</v>
      </c>
      <c r="S517" t="s">
        <v>39</v>
      </c>
      <c r="T517" s="33">
        <f t="shared" si="24"/>
        <v>0</v>
      </c>
      <c r="Z517" s="22">
        <f t="shared" si="25"/>
        <v>2</v>
      </c>
      <c r="AA517" s="23">
        <f t="shared" si="26"/>
        <v>2</v>
      </c>
    </row>
    <row r="518" spans="1:27" x14ac:dyDescent="0.25">
      <c r="A518" t="s">
        <v>2295</v>
      </c>
      <c r="B518" t="s">
        <v>2310</v>
      </c>
      <c r="C518" t="s">
        <v>2311</v>
      </c>
      <c r="D518" t="s">
        <v>2312</v>
      </c>
      <c r="E518" t="s">
        <v>275</v>
      </c>
      <c r="F518" t="s">
        <v>32</v>
      </c>
      <c r="G518" t="s">
        <v>32</v>
      </c>
      <c r="H518">
        <v>3</v>
      </c>
      <c r="I518">
        <v>0</v>
      </c>
      <c r="J518">
        <v>3</v>
      </c>
      <c r="K518">
        <v>1</v>
      </c>
      <c r="L518">
        <v>1</v>
      </c>
      <c r="M518">
        <v>0</v>
      </c>
      <c r="N518">
        <v>0</v>
      </c>
      <c r="O518">
        <v>2</v>
      </c>
      <c r="P518">
        <v>2</v>
      </c>
      <c r="Q518">
        <v>1</v>
      </c>
      <c r="R518">
        <v>1</v>
      </c>
      <c r="S518" t="s">
        <v>39</v>
      </c>
      <c r="T518" s="33">
        <f t="shared" si="24"/>
        <v>0</v>
      </c>
      <c r="Z518" s="22">
        <f t="shared" si="25"/>
        <v>2</v>
      </c>
      <c r="AA518" s="23">
        <f t="shared" si="26"/>
        <v>2</v>
      </c>
    </row>
    <row r="519" spans="1:27" x14ac:dyDescent="0.25">
      <c r="A519" t="s">
        <v>2295</v>
      </c>
      <c r="B519" t="s">
        <v>2313</v>
      </c>
      <c r="C519" t="s">
        <v>2314</v>
      </c>
      <c r="D519" t="s">
        <v>2315</v>
      </c>
      <c r="E519" t="s">
        <v>85</v>
      </c>
      <c r="F519" t="s">
        <v>32</v>
      </c>
      <c r="G519" t="s">
        <v>32</v>
      </c>
      <c r="H519">
        <v>1</v>
      </c>
      <c r="I519">
        <v>0</v>
      </c>
      <c r="J519">
        <v>1</v>
      </c>
      <c r="K519">
        <v>0</v>
      </c>
      <c r="L519">
        <v>0</v>
      </c>
      <c r="M519">
        <v>0</v>
      </c>
      <c r="N519">
        <v>0</v>
      </c>
      <c r="O519">
        <v>1</v>
      </c>
      <c r="P519">
        <v>1</v>
      </c>
      <c r="Q519">
        <v>0</v>
      </c>
      <c r="R519">
        <v>1</v>
      </c>
      <c r="S519" t="s">
        <v>33</v>
      </c>
      <c r="T519" s="33">
        <f t="shared" si="24"/>
        <v>0</v>
      </c>
      <c r="Z519" s="22">
        <f t="shared" si="25"/>
        <v>1</v>
      </c>
      <c r="AA519" s="23">
        <f t="shared" si="26"/>
        <v>1</v>
      </c>
    </row>
    <row r="520" spans="1:27" x14ac:dyDescent="0.25">
      <c r="A520" t="s">
        <v>2295</v>
      </c>
      <c r="B520" t="s">
        <v>2319</v>
      </c>
      <c r="C520" t="s">
        <v>2320</v>
      </c>
      <c r="D520" t="s">
        <v>2321</v>
      </c>
      <c r="E520" t="s">
        <v>31</v>
      </c>
      <c r="F520" t="s">
        <v>32</v>
      </c>
      <c r="G520" t="s">
        <v>32</v>
      </c>
      <c r="H520">
        <v>2</v>
      </c>
      <c r="I520">
        <v>0</v>
      </c>
      <c r="J520">
        <v>1</v>
      </c>
      <c r="K520">
        <v>0</v>
      </c>
      <c r="L520">
        <v>0</v>
      </c>
      <c r="M520">
        <v>0</v>
      </c>
      <c r="N520">
        <v>0</v>
      </c>
      <c r="O520">
        <v>1</v>
      </c>
      <c r="P520">
        <v>1</v>
      </c>
      <c r="Q520">
        <v>0</v>
      </c>
      <c r="R520">
        <v>1</v>
      </c>
      <c r="S520" t="s">
        <v>33</v>
      </c>
      <c r="T520" s="33">
        <f t="shared" si="24"/>
        <v>0</v>
      </c>
      <c r="Z520" s="22">
        <f t="shared" si="25"/>
        <v>1</v>
      </c>
      <c r="AA520" s="23">
        <f t="shared" si="26"/>
        <v>1</v>
      </c>
    </row>
    <row r="521" spans="1:27" x14ac:dyDescent="0.25">
      <c r="A521" t="s">
        <v>2295</v>
      </c>
      <c r="B521" t="s">
        <v>2322</v>
      </c>
      <c r="C521" t="s">
        <v>2323</v>
      </c>
      <c r="D521" t="s">
        <v>2324</v>
      </c>
      <c r="E521" t="s">
        <v>31</v>
      </c>
      <c r="F521" t="s">
        <v>32</v>
      </c>
      <c r="G521" t="s">
        <v>32</v>
      </c>
      <c r="H521">
        <v>2</v>
      </c>
      <c r="I521">
        <v>0</v>
      </c>
      <c r="J521">
        <v>2</v>
      </c>
      <c r="K521">
        <v>0</v>
      </c>
      <c r="L521">
        <v>0</v>
      </c>
      <c r="M521">
        <v>0</v>
      </c>
      <c r="N521">
        <v>0</v>
      </c>
      <c r="O521">
        <v>0</v>
      </c>
      <c r="P521">
        <v>0</v>
      </c>
      <c r="Q521">
        <v>0</v>
      </c>
      <c r="R521">
        <v>0</v>
      </c>
      <c r="S521" t="s">
        <v>33</v>
      </c>
      <c r="T521" s="33">
        <f t="shared" si="24"/>
        <v>0</v>
      </c>
      <c r="Z521" s="22">
        <f t="shared" si="25"/>
        <v>0</v>
      </c>
      <c r="AA521" s="23">
        <f t="shared" si="26"/>
        <v>0</v>
      </c>
    </row>
    <row r="522" spans="1:27" x14ac:dyDescent="0.25">
      <c r="A522" t="s">
        <v>2295</v>
      </c>
      <c r="B522" t="s">
        <v>2325</v>
      </c>
      <c r="C522" t="s">
        <v>2326</v>
      </c>
      <c r="D522" t="s">
        <v>2327</v>
      </c>
      <c r="E522" t="s">
        <v>31</v>
      </c>
      <c r="F522" t="s">
        <v>32</v>
      </c>
      <c r="G522" t="s">
        <v>32</v>
      </c>
      <c r="H522">
        <v>2</v>
      </c>
      <c r="I522">
        <v>0</v>
      </c>
      <c r="J522">
        <v>2</v>
      </c>
      <c r="K522">
        <v>0</v>
      </c>
      <c r="L522">
        <v>0</v>
      </c>
      <c r="M522">
        <v>0</v>
      </c>
      <c r="N522">
        <v>0</v>
      </c>
      <c r="O522">
        <v>2</v>
      </c>
      <c r="P522">
        <v>2</v>
      </c>
      <c r="Q522">
        <v>0</v>
      </c>
      <c r="R522">
        <v>2</v>
      </c>
      <c r="S522" t="s">
        <v>33</v>
      </c>
      <c r="T522" s="33">
        <f t="shared" si="24"/>
        <v>0</v>
      </c>
      <c r="Z522" s="22">
        <f t="shared" si="25"/>
        <v>2</v>
      </c>
      <c r="AA522" s="23">
        <f t="shared" si="26"/>
        <v>2</v>
      </c>
    </row>
    <row r="523" spans="1:27" x14ac:dyDescent="0.25">
      <c r="A523" t="s">
        <v>2295</v>
      </c>
      <c r="B523" t="s">
        <v>2328</v>
      </c>
      <c r="C523" t="s">
        <v>2329</v>
      </c>
      <c r="D523" t="s">
        <v>2330</v>
      </c>
      <c r="E523" t="s">
        <v>31</v>
      </c>
      <c r="F523" t="s">
        <v>32</v>
      </c>
      <c r="G523" t="s">
        <v>32</v>
      </c>
      <c r="H523">
        <v>1</v>
      </c>
      <c r="I523">
        <v>0</v>
      </c>
      <c r="J523">
        <v>1</v>
      </c>
      <c r="K523">
        <v>0</v>
      </c>
      <c r="L523">
        <v>0</v>
      </c>
      <c r="M523">
        <v>0</v>
      </c>
      <c r="N523">
        <v>0</v>
      </c>
      <c r="O523">
        <v>1</v>
      </c>
      <c r="P523">
        <v>1</v>
      </c>
      <c r="Q523">
        <v>0</v>
      </c>
      <c r="R523">
        <v>1</v>
      </c>
      <c r="S523" t="s">
        <v>33</v>
      </c>
      <c r="T523" s="33">
        <f t="shared" si="24"/>
        <v>0</v>
      </c>
      <c r="Z523" s="22">
        <f t="shared" si="25"/>
        <v>1</v>
      </c>
      <c r="AA523" s="23">
        <f t="shared" si="26"/>
        <v>1</v>
      </c>
    </row>
    <row r="524" spans="1:27" x14ac:dyDescent="0.25">
      <c r="A524" t="s">
        <v>2295</v>
      </c>
      <c r="B524" t="s">
        <v>2331</v>
      </c>
      <c r="C524" t="s">
        <v>2332</v>
      </c>
      <c r="D524" t="s">
        <v>576</v>
      </c>
      <c r="E524" t="s">
        <v>31</v>
      </c>
      <c r="F524" t="s">
        <v>32</v>
      </c>
      <c r="G524" t="s">
        <v>32</v>
      </c>
      <c r="H524">
        <v>1</v>
      </c>
      <c r="I524">
        <v>0</v>
      </c>
      <c r="J524">
        <v>1</v>
      </c>
      <c r="K524">
        <v>0</v>
      </c>
      <c r="L524">
        <v>0</v>
      </c>
      <c r="M524">
        <v>0</v>
      </c>
      <c r="N524">
        <v>0</v>
      </c>
      <c r="O524">
        <v>1</v>
      </c>
      <c r="P524">
        <v>1</v>
      </c>
      <c r="Q524">
        <v>0</v>
      </c>
      <c r="R524">
        <v>1</v>
      </c>
      <c r="S524" t="s">
        <v>33</v>
      </c>
      <c r="T524" s="33">
        <f t="shared" si="24"/>
        <v>0</v>
      </c>
      <c r="Z524" s="22">
        <f t="shared" si="25"/>
        <v>1</v>
      </c>
      <c r="AA524" s="23">
        <f t="shared" si="26"/>
        <v>1</v>
      </c>
    </row>
    <row r="525" spans="1:27" x14ac:dyDescent="0.25">
      <c r="A525" t="s">
        <v>2295</v>
      </c>
      <c r="B525" t="s">
        <v>2333</v>
      </c>
      <c r="C525" t="s">
        <v>2334</v>
      </c>
      <c r="D525" t="s">
        <v>2335</v>
      </c>
      <c r="E525" t="s">
        <v>31</v>
      </c>
      <c r="F525" t="s">
        <v>32</v>
      </c>
      <c r="G525" t="s">
        <v>32</v>
      </c>
      <c r="H525">
        <v>2</v>
      </c>
      <c r="I525">
        <v>0</v>
      </c>
      <c r="J525">
        <v>1</v>
      </c>
      <c r="K525">
        <v>0</v>
      </c>
      <c r="L525">
        <v>0</v>
      </c>
      <c r="M525">
        <v>0</v>
      </c>
      <c r="N525">
        <v>0</v>
      </c>
      <c r="O525">
        <v>1</v>
      </c>
      <c r="P525">
        <v>1</v>
      </c>
      <c r="Q525">
        <v>0</v>
      </c>
      <c r="R525">
        <v>1</v>
      </c>
      <c r="S525" t="s">
        <v>33</v>
      </c>
      <c r="T525" s="33">
        <f t="shared" si="24"/>
        <v>0</v>
      </c>
      <c r="Z525" s="22">
        <f t="shared" si="25"/>
        <v>1</v>
      </c>
      <c r="AA525" s="23">
        <f t="shared" si="26"/>
        <v>1</v>
      </c>
    </row>
    <row r="526" spans="1:27" x14ac:dyDescent="0.25">
      <c r="A526" t="s">
        <v>2295</v>
      </c>
      <c r="B526" t="s">
        <v>2336</v>
      </c>
      <c r="C526" t="s">
        <v>2337</v>
      </c>
      <c r="D526" t="s">
        <v>2338</v>
      </c>
      <c r="E526" t="s">
        <v>31</v>
      </c>
      <c r="F526" t="s">
        <v>32</v>
      </c>
      <c r="G526" t="s">
        <v>32</v>
      </c>
      <c r="H526">
        <v>1</v>
      </c>
      <c r="I526">
        <v>0</v>
      </c>
      <c r="J526">
        <v>1</v>
      </c>
      <c r="K526">
        <v>0</v>
      </c>
      <c r="L526">
        <v>0</v>
      </c>
      <c r="M526">
        <v>0</v>
      </c>
      <c r="N526">
        <v>0</v>
      </c>
      <c r="O526">
        <v>1</v>
      </c>
      <c r="P526">
        <v>1</v>
      </c>
      <c r="Q526">
        <v>1</v>
      </c>
      <c r="R526">
        <v>0</v>
      </c>
      <c r="S526" t="s">
        <v>39</v>
      </c>
      <c r="T526" s="33">
        <f t="shared" si="24"/>
        <v>0</v>
      </c>
      <c r="Z526" s="22">
        <f t="shared" si="25"/>
        <v>1</v>
      </c>
      <c r="AA526" s="23">
        <f t="shared" si="26"/>
        <v>1</v>
      </c>
    </row>
    <row r="527" spans="1:27" x14ac:dyDescent="0.25">
      <c r="A527" t="s">
        <v>2295</v>
      </c>
      <c r="B527" t="s">
        <v>2339</v>
      </c>
      <c r="C527" t="s">
        <v>2340</v>
      </c>
      <c r="D527" t="s">
        <v>2341</v>
      </c>
      <c r="E527" t="s">
        <v>31</v>
      </c>
      <c r="F527" t="s">
        <v>32</v>
      </c>
      <c r="G527" t="s">
        <v>32</v>
      </c>
      <c r="H527">
        <v>2</v>
      </c>
      <c r="I527">
        <v>0</v>
      </c>
      <c r="J527">
        <v>2</v>
      </c>
      <c r="K527">
        <v>0</v>
      </c>
      <c r="L527">
        <v>0</v>
      </c>
      <c r="M527">
        <v>0</v>
      </c>
      <c r="N527">
        <v>0</v>
      </c>
      <c r="O527">
        <v>2</v>
      </c>
      <c r="P527">
        <v>2</v>
      </c>
      <c r="Q527">
        <v>0</v>
      </c>
      <c r="R527">
        <v>2</v>
      </c>
      <c r="S527" t="s">
        <v>33</v>
      </c>
      <c r="T527" s="33">
        <f t="shared" si="24"/>
        <v>0</v>
      </c>
      <c r="Z527" s="22">
        <f t="shared" si="25"/>
        <v>2</v>
      </c>
      <c r="AA527" s="23">
        <f t="shared" si="26"/>
        <v>2</v>
      </c>
    </row>
    <row r="528" spans="1:27" x14ac:dyDescent="0.25">
      <c r="A528" t="s">
        <v>2295</v>
      </c>
      <c r="B528" t="s">
        <v>2342</v>
      </c>
      <c r="C528" t="s">
        <v>2343</v>
      </c>
      <c r="D528" t="s">
        <v>2344</v>
      </c>
      <c r="E528" t="s">
        <v>31</v>
      </c>
      <c r="F528" t="s">
        <v>32</v>
      </c>
      <c r="G528" t="s">
        <v>32</v>
      </c>
      <c r="H528">
        <v>1</v>
      </c>
      <c r="I528">
        <v>0</v>
      </c>
      <c r="J528">
        <v>1</v>
      </c>
      <c r="K528">
        <v>0</v>
      </c>
      <c r="L528">
        <v>0</v>
      </c>
      <c r="M528">
        <v>0</v>
      </c>
      <c r="N528">
        <v>0</v>
      </c>
      <c r="O528">
        <v>1</v>
      </c>
      <c r="P528">
        <v>1</v>
      </c>
      <c r="Q528">
        <v>0</v>
      </c>
      <c r="R528">
        <v>1</v>
      </c>
      <c r="S528" t="s">
        <v>33</v>
      </c>
      <c r="T528" s="33">
        <f t="shared" si="24"/>
        <v>0</v>
      </c>
      <c r="Z528" s="22">
        <f t="shared" si="25"/>
        <v>1</v>
      </c>
      <c r="AA528" s="23">
        <f t="shared" si="26"/>
        <v>1</v>
      </c>
    </row>
    <row r="529" spans="1:27" x14ac:dyDescent="0.25">
      <c r="A529" t="s">
        <v>2295</v>
      </c>
      <c r="B529" t="s">
        <v>2345</v>
      </c>
      <c r="C529" t="s">
        <v>2346</v>
      </c>
      <c r="D529" t="s">
        <v>2347</v>
      </c>
      <c r="E529" t="s">
        <v>31</v>
      </c>
      <c r="F529" t="s">
        <v>32</v>
      </c>
      <c r="G529" t="s">
        <v>32</v>
      </c>
      <c r="H529">
        <v>1</v>
      </c>
      <c r="I529">
        <v>0</v>
      </c>
      <c r="J529">
        <v>1</v>
      </c>
      <c r="K529">
        <v>0</v>
      </c>
      <c r="L529">
        <v>0</v>
      </c>
      <c r="M529">
        <v>0</v>
      </c>
      <c r="N529">
        <v>0</v>
      </c>
      <c r="O529">
        <v>1</v>
      </c>
      <c r="P529">
        <v>1</v>
      </c>
      <c r="Q529">
        <v>1</v>
      </c>
      <c r="R529">
        <v>0</v>
      </c>
      <c r="S529" t="s">
        <v>39</v>
      </c>
      <c r="T529" s="33">
        <f t="shared" si="24"/>
        <v>0</v>
      </c>
      <c r="Z529" s="22">
        <f t="shared" si="25"/>
        <v>1</v>
      </c>
      <c r="AA529" s="23">
        <f t="shared" si="26"/>
        <v>1</v>
      </c>
    </row>
    <row r="530" spans="1:27" x14ac:dyDescent="0.25">
      <c r="A530" t="s">
        <v>2295</v>
      </c>
      <c r="B530" t="s">
        <v>2351</v>
      </c>
      <c r="C530" t="s">
        <v>2352</v>
      </c>
      <c r="D530" t="s">
        <v>2353</v>
      </c>
      <c r="E530" t="s">
        <v>31</v>
      </c>
      <c r="F530" t="s">
        <v>32</v>
      </c>
      <c r="G530" t="s">
        <v>32</v>
      </c>
      <c r="H530">
        <v>1</v>
      </c>
      <c r="I530">
        <v>0</v>
      </c>
      <c r="J530">
        <v>1</v>
      </c>
      <c r="K530">
        <v>0</v>
      </c>
      <c r="L530">
        <v>0</v>
      </c>
      <c r="M530">
        <v>0</v>
      </c>
      <c r="N530">
        <v>0</v>
      </c>
      <c r="O530">
        <v>1</v>
      </c>
      <c r="P530">
        <v>1</v>
      </c>
      <c r="Q530">
        <v>0</v>
      </c>
      <c r="R530">
        <v>1</v>
      </c>
      <c r="S530" t="s">
        <v>33</v>
      </c>
      <c r="T530" s="33">
        <f t="shared" si="24"/>
        <v>0</v>
      </c>
      <c r="Z530" s="22">
        <f t="shared" si="25"/>
        <v>1</v>
      </c>
      <c r="AA530" s="23">
        <f t="shared" si="26"/>
        <v>1</v>
      </c>
    </row>
    <row r="531" spans="1:27" x14ac:dyDescent="0.25">
      <c r="A531" t="s">
        <v>2295</v>
      </c>
      <c r="B531" t="s">
        <v>2354</v>
      </c>
      <c r="C531" t="s">
        <v>2355</v>
      </c>
      <c r="D531" t="s">
        <v>465</v>
      </c>
      <c r="E531" t="s">
        <v>31</v>
      </c>
      <c r="F531" t="s">
        <v>32</v>
      </c>
      <c r="G531" t="s">
        <v>32</v>
      </c>
      <c r="H531">
        <v>1</v>
      </c>
      <c r="I531">
        <v>0</v>
      </c>
      <c r="J531">
        <v>1</v>
      </c>
      <c r="K531">
        <v>0</v>
      </c>
      <c r="L531">
        <v>0</v>
      </c>
      <c r="M531">
        <v>0</v>
      </c>
      <c r="N531">
        <v>0</v>
      </c>
      <c r="O531">
        <v>1</v>
      </c>
      <c r="P531">
        <v>1</v>
      </c>
      <c r="Q531">
        <v>0</v>
      </c>
      <c r="R531">
        <v>1</v>
      </c>
      <c r="S531" t="s">
        <v>33</v>
      </c>
      <c r="T531" s="33">
        <f t="shared" si="24"/>
        <v>0</v>
      </c>
      <c r="Z531" s="22">
        <f t="shared" si="25"/>
        <v>1</v>
      </c>
      <c r="AA531" s="23">
        <f t="shared" si="26"/>
        <v>1</v>
      </c>
    </row>
    <row r="532" spans="1:27" x14ac:dyDescent="0.25">
      <c r="A532" t="s">
        <v>2295</v>
      </c>
      <c r="B532" t="s">
        <v>2356</v>
      </c>
      <c r="C532" t="s">
        <v>2357</v>
      </c>
      <c r="D532" t="s">
        <v>2358</v>
      </c>
      <c r="E532" t="s">
        <v>31</v>
      </c>
      <c r="F532" t="s">
        <v>32</v>
      </c>
      <c r="G532" t="s">
        <v>32</v>
      </c>
      <c r="H532">
        <v>1</v>
      </c>
      <c r="I532">
        <v>0</v>
      </c>
      <c r="J532">
        <v>1</v>
      </c>
      <c r="K532">
        <v>0</v>
      </c>
      <c r="L532">
        <v>0</v>
      </c>
      <c r="M532">
        <v>0</v>
      </c>
      <c r="N532">
        <v>0</v>
      </c>
      <c r="O532">
        <v>1</v>
      </c>
      <c r="P532">
        <v>1</v>
      </c>
      <c r="Q532">
        <v>1</v>
      </c>
      <c r="R532">
        <v>0</v>
      </c>
      <c r="S532" t="s">
        <v>39</v>
      </c>
      <c r="T532" s="33">
        <f t="shared" si="24"/>
        <v>0</v>
      </c>
      <c r="Z532" s="22">
        <f t="shared" si="25"/>
        <v>1</v>
      </c>
      <c r="AA532" s="23">
        <f t="shared" si="26"/>
        <v>1</v>
      </c>
    </row>
    <row r="533" spans="1:27" x14ac:dyDescent="0.25">
      <c r="A533" t="s">
        <v>2295</v>
      </c>
      <c r="B533" t="s">
        <v>2359</v>
      </c>
      <c r="C533" t="s">
        <v>2360</v>
      </c>
      <c r="D533" t="s">
        <v>2361</v>
      </c>
      <c r="E533" t="s">
        <v>31</v>
      </c>
      <c r="F533" t="s">
        <v>32</v>
      </c>
      <c r="G533" t="s">
        <v>32</v>
      </c>
      <c r="H533">
        <v>2</v>
      </c>
      <c r="I533">
        <v>0</v>
      </c>
      <c r="J533">
        <v>2</v>
      </c>
      <c r="K533">
        <v>2</v>
      </c>
      <c r="L533">
        <v>2</v>
      </c>
      <c r="M533">
        <v>1</v>
      </c>
      <c r="N533">
        <v>1</v>
      </c>
      <c r="O533">
        <v>0</v>
      </c>
      <c r="P533">
        <v>0</v>
      </c>
      <c r="Q533">
        <v>0</v>
      </c>
      <c r="R533">
        <v>0</v>
      </c>
      <c r="S533" t="s">
        <v>103</v>
      </c>
      <c r="T533" s="33">
        <f t="shared" si="24"/>
        <v>1</v>
      </c>
      <c r="Z533" s="22">
        <f t="shared" si="25"/>
        <v>0</v>
      </c>
      <c r="AA533" s="23">
        <f t="shared" si="26"/>
        <v>0</v>
      </c>
    </row>
    <row r="534" spans="1:27" x14ac:dyDescent="0.25">
      <c r="A534" t="s">
        <v>2295</v>
      </c>
      <c r="B534" t="s">
        <v>2362</v>
      </c>
      <c r="C534" t="s">
        <v>2363</v>
      </c>
      <c r="D534" t="s">
        <v>2364</v>
      </c>
      <c r="E534" t="s">
        <v>31</v>
      </c>
      <c r="F534" t="s">
        <v>32</v>
      </c>
      <c r="G534" t="s">
        <v>32</v>
      </c>
      <c r="H534">
        <v>1</v>
      </c>
      <c r="I534">
        <v>0</v>
      </c>
      <c r="J534">
        <v>1</v>
      </c>
      <c r="K534">
        <v>0</v>
      </c>
      <c r="L534">
        <v>0</v>
      </c>
      <c r="M534">
        <v>0</v>
      </c>
      <c r="N534">
        <v>0</v>
      </c>
      <c r="O534">
        <v>1</v>
      </c>
      <c r="P534">
        <v>1</v>
      </c>
      <c r="Q534">
        <v>1</v>
      </c>
      <c r="R534">
        <v>0</v>
      </c>
      <c r="S534" t="s">
        <v>39</v>
      </c>
      <c r="T534" s="33">
        <f t="shared" si="24"/>
        <v>0</v>
      </c>
      <c r="Z534" s="22">
        <f t="shared" si="25"/>
        <v>1</v>
      </c>
      <c r="AA534" s="23">
        <f t="shared" si="26"/>
        <v>1</v>
      </c>
    </row>
    <row r="535" spans="1:27" x14ac:dyDescent="0.25">
      <c r="A535" t="s">
        <v>2295</v>
      </c>
      <c r="B535" t="s">
        <v>2365</v>
      </c>
      <c r="C535" t="s">
        <v>2366</v>
      </c>
      <c r="D535" t="s">
        <v>1753</v>
      </c>
      <c r="E535" t="s">
        <v>31</v>
      </c>
      <c r="F535" t="s">
        <v>32</v>
      </c>
      <c r="G535" t="s">
        <v>38</v>
      </c>
      <c r="H535">
        <v>1</v>
      </c>
      <c r="I535">
        <v>0</v>
      </c>
      <c r="J535">
        <v>1</v>
      </c>
      <c r="K535">
        <v>0</v>
      </c>
      <c r="L535">
        <v>0</v>
      </c>
      <c r="M535">
        <v>0</v>
      </c>
      <c r="N535">
        <v>0</v>
      </c>
      <c r="O535">
        <v>1</v>
      </c>
      <c r="P535">
        <v>1</v>
      </c>
      <c r="Q535">
        <v>0</v>
      </c>
      <c r="R535">
        <v>1</v>
      </c>
      <c r="S535" t="s">
        <v>33</v>
      </c>
      <c r="T535" s="33">
        <f t="shared" si="24"/>
        <v>0</v>
      </c>
      <c r="Z535" s="22">
        <f t="shared" si="25"/>
        <v>1</v>
      </c>
      <c r="AA535" s="23">
        <f t="shared" si="26"/>
        <v>1</v>
      </c>
    </row>
    <row r="536" spans="1:27" x14ac:dyDescent="0.25">
      <c r="A536" t="s">
        <v>2295</v>
      </c>
      <c r="B536" t="s">
        <v>2367</v>
      </c>
      <c r="C536" t="s">
        <v>2368</v>
      </c>
      <c r="D536" t="s">
        <v>2369</v>
      </c>
      <c r="E536" t="s">
        <v>31</v>
      </c>
      <c r="F536" t="s">
        <v>32</v>
      </c>
      <c r="G536" t="s">
        <v>32</v>
      </c>
      <c r="H536">
        <v>1</v>
      </c>
      <c r="I536">
        <v>0</v>
      </c>
      <c r="J536">
        <v>1</v>
      </c>
      <c r="K536">
        <v>1</v>
      </c>
      <c r="L536">
        <v>1</v>
      </c>
      <c r="M536">
        <v>1</v>
      </c>
      <c r="N536">
        <v>1</v>
      </c>
      <c r="O536">
        <v>0</v>
      </c>
      <c r="P536">
        <v>0</v>
      </c>
      <c r="Q536">
        <v>0</v>
      </c>
      <c r="R536">
        <v>0</v>
      </c>
      <c r="S536" t="s">
        <v>103</v>
      </c>
      <c r="T536" s="33">
        <f t="shared" si="24"/>
        <v>1</v>
      </c>
      <c r="Z536" s="22">
        <f t="shared" si="25"/>
        <v>0</v>
      </c>
      <c r="AA536" s="23">
        <f t="shared" si="26"/>
        <v>0</v>
      </c>
    </row>
    <row r="537" spans="1:27" x14ac:dyDescent="0.25">
      <c r="A537" t="s">
        <v>2295</v>
      </c>
      <c r="B537" t="s">
        <v>2370</v>
      </c>
      <c r="C537" t="s">
        <v>2371</v>
      </c>
      <c r="D537" t="s">
        <v>2372</v>
      </c>
      <c r="E537" t="s">
        <v>31</v>
      </c>
      <c r="F537" t="s">
        <v>32</v>
      </c>
      <c r="G537" t="s">
        <v>32</v>
      </c>
      <c r="H537">
        <v>2</v>
      </c>
      <c r="I537">
        <v>0</v>
      </c>
      <c r="J537">
        <v>1</v>
      </c>
      <c r="K537">
        <v>0</v>
      </c>
      <c r="L537">
        <v>0</v>
      </c>
      <c r="M537">
        <v>0</v>
      </c>
      <c r="N537">
        <v>0</v>
      </c>
      <c r="O537">
        <v>1</v>
      </c>
      <c r="P537">
        <v>1</v>
      </c>
      <c r="Q537">
        <v>0</v>
      </c>
      <c r="R537">
        <v>1</v>
      </c>
      <c r="S537" t="s">
        <v>33</v>
      </c>
      <c r="T537" s="33">
        <f t="shared" si="24"/>
        <v>0</v>
      </c>
      <c r="Z537" s="22">
        <f t="shared" si="25"/>
        <v>1</v>
      </c>
      <c r="AA537" s="23">
        <f t="shared" si="26"/>
        <v>1</v>
      </c>
    </row>
    <row r="538" spans="1:27" x14ac:dyDescent="0.25">
      <c r="A538" t="s">
        <v>2295</v>
      </c>
      <c r="B538" t="s">
        <v>2373</v>
      </c>
      <c r="C538" t="s">
        <v>2374</v>
      </c>
      <c r="D538" t="s">
        <v>2375</v>
      </c>
      <c r="E538" t="s">
        <v>31</v>
      </c>
      <c r="F538" t="s">
        <v>32</v>
      </c>
      <c r="G538" t="s">
        <v>32</v>
      </c>
      <c r="H538">
        <v>4</v>
      </c>
      <c r="I538">
        <v>0</v>
      </c>
      <c r="J538">
        <v>4</v>
      </c>
      <c r="K538">
        <v>1</v>
      </c>
      <c r="L538">
        <v>1</v>
      </c>
      <c r="M538">
        <v>1</v>
      </c>
      <c r="N538">
        <v>1</v>
      </c>
      <c r="O538">
        <v>3</v>
      </c>
      <c r="P538">
        <v>3</v>
      </c>
      <c r="Q538">
        <v>3</v>
      </c>
      <c r="R538">
        <v>0</v>
      </c>
      <c r="S538" t="s">
        <v>39</v>
      </c>
      <c r="T538" s="33">
        <f t="shared" si="24"/>
        <v>1</v>
      </c>
      <c r="Z538" s="22">
        <f t="shared" si="25"/>
        <v>3</v>
      </c>
      <c r="AA538" s="23">
        <f t="shared" si="26"/>
        <v>3</v>
      </c>
    </row>
    <row r="539" spans="1:27" x14ac:dyDescent="0.25">
      <c r="A539" t="s">
        <v>2295</v>
      </c>
      <c r="B539" t="s">
        <v>2376</v>
      </c>
      <c r="C539" t="s">
        <v>2377</v>
      </c>
      <c r="D539" t="s">
        <v>2378</v>
      </c>
      <c r="E539" t="s">
        <v>31</v>
      </c>
      <c r="F539" t="s">
        <v>32</v>
      </c>
      <c r="G539" t="s">
        <v>32</v>
      </c>
      <c r="H539">
        <v>1</v>
      </c>
      <c r="I539">
        <v>0</v>
      </c>
      <c r="J539">
        <v>1</v>
      </c>
      <c r="K539">
        <v>1</v>
      </c>
      <c r="L539">
        <v>1</v>
      </c>
      <c r="M539">
        <v>1</v>
      </c>
      <c r="N539">
        <v>1</v>
      </c>
      <c r="O539">
        <v>0</v>
      </c>
      <c r="P539">
        <v>0</v>
      </c>
      <c r="Q539">
        <v>0</v>
      </c>
      <c r="R539">
        <v>0</v>
      </c>
      <c r="S539" t="s">
        <v>103</v>
      </c>
      <c r="T539" s="33">
        <f t="shared" si="24"/>
        <v>1</v>
      </c>
      <c r="Z539" s="22">
        <f t="shared" si="25"/>
        <v>0</v>
      </c>
      <c r="AA539" s="23">
        <f t="shared" si="26"/>
        <v>0</v>
      </c>
    </row>
    <row r="540" spans="1:27" x14ac:dyDescent="0.25">
      <c r="A540" t="s">
        <v>2295</v>
      </c>
      <c r="B540" t="s">
        <v>2379</v>
      </c>
      <c r="C540" t="s">
        <v>2380</v>
      </c>
      <c r="D540" t="s">
        <v>2381</v>
      </c>
      <c r="E540" t="s">
        <v>31</v>
      </c>
      <c r="F540" t="s">
        <v>38</v>
      </c>
      <c r="G540" t="s">
        <v>32</v>
      </c>
      <c r="H540">
        <v>1</v>
      </c>
      <c r="I540">
        <v>0</v>
      </c>
      <c r="J540">
        <v>1</v>
      </c>
      <c r="K540">
        <v>1</v>
      </c>
      <c r="L540">
        <v>1</v>
      </c>
      <c r="M540">
        <v>1</v>
      </c>
      <c r="N540">
        <v>1</v>
      </c>
      <c r="O540">
        <v>0</v>
      </c>
      <c r="P540">
        <v>0</v>
      </c>
      <c r="Q540">
        <v>0</v>
      </c>
      <c r="R540">
        <v>0</v>
      </c>
      <c r="S540" t="s">
        <v>103</v>
      </c>
      <c r="T540" s="33">
        <f t="shared" si="24"/>
        <v>1</v>
      </c>
      <c r="Z540" s="22">
        <f t="shared" si="25"/>
        <v>0</v>
      </c>
      <c r="AA540" s="23">
        <f t="shared" si="26"/>
        <v>0</v>
      </c>
    </row>
    <row r="541" spans="1:27" x14ac:dyDescent="0.25">
      <c r="A541" t="s">
        <v>2295</v>
      </c>
      <c r="B541" t="s">
        <v>2382</v>
      </c>
      <c r="C541" t="s">
        <v>2383</v>
      </c>
      <c r="D541" t="s">
        <v>2384</v>
      </c>
      <c r="E541" t="s">
        <v>31</v>
      </c>
      <c r="F541" t="s">
        <v>32</v>
      </c>
      <c r="G541" t="s">
        <v>32</v>
      </c>
      <c r="H541">
        <v>1</v>
      </c>
      <c r="I541">
        <v>0</v>
      </c>
      <c r="J541">
        <v>1</v>
      </c>
      <c r="K541">
        <v>0</v>
      </c>
      <c r="L541">
        <v>0</v>
      </c>
      <c r="M541">
        <v>0</v>
      </c>
      <c r="N541">
        <v>0</v>
      </c>
      <c r="O541">
        <v>1</v>
      </c>
      <c r="P541">
        <v>1</v>
      </c>
      <c r="Q541">
        <v>0</v>
      </c>
      <c r="R541">
        <v>1</v>
      </c>
      <c r="S541" t="s">
        <v>33</v>
      </c>
      <c r="T541" s="33">
        <f t="shared" si="24"/>
        <v>0</v>
      </c>
      <c r="Z541" s="22">
        <f t="shared" si="25"/>
        <v>1</v>
      </c>
      <c r="AA541" s="23">
        <f t="shared" si="26"/>
        <v>1</v>
      </c>
    </row>
    <row r="542" spans="1:27" x14ac:dyDescent="0.25">
      <c r="A542" t="s">
        <v>2295</v>
      </c>
      <c r="B542" t="s">
        <v>2385</v>
      </c>
      <c r="C542" t="s">
        <v>2386</v>
      </c>
      <c r="D542" t="s">
        <v>2387</v>
      </c>
      <c r="E542" t="s">
        <v>31</v>
      </c>
      <c r="F542" t="s">
        <v>32</v>
      </c>
      <c r="G542" t="s">
        <v>32</v>
      </c>
      <c r="H542">
        <v>4</v>
      </c>
      <c r="I542">
        <v>0</v>
      </c>
      <c r="J542">
        <v>4</v>
      </c>
      <c r="K542">
        <v>4</v>
      </c>
      <c r="L542">
        <v>4</v>
      </c>
      <c r="M542">
        <v>4</v>
      </c>
      <c r="N542">
        <v>4</v>
      </c>
      <c r="O542">
        <v>0</v>
      </c>
      <c r="P542">
        <v>0</v>
      </c>
      <c r="Q542">
        <v>0</v>
      </c>
      <c r="R542">
        <v>0</v>
      </c>
      <c r="S542" t="s">
        <v>103</v>
      </c>
      <c r="T542" s="33">
        <f t="shared" si="24"/>
        <v>4</v>
      </c>
      <c r="Z542" s="22">
        <f t="shared" si="25"/>
        <v>0</v>
      </c>
      <c r="AA542" s="23">
        <f t="shared" si="26"/>
        <v>0</v>
      </c>
    </row>
    <row r="543" spans="1:27" ht="60" x14ac:dyDescent="0.25">
      <c r="A543" t="s">
        <v>2295</v>
      </c>
      <c r="B543" t="s">
        <v>2388</v>
      </c>
      <c r="C543" s="2" t="s">
        <v>2389</v>
      </c>
      <c r="D543" t="s">
        <v>2390</v>
      </c>
      <c r="E543" t="s">
        <v>31</v>
      </c>
      <c r="F543" t="s">
        <v>32</v>
      </c>
      <c r="G543" t="s">
        <v>32</v>
      </c>
      <c r="H543">
        <v>1</v>
      </c>
      <c r="I543">
        <v>0</v>
      </c>
      <c r="J543">
        <v>1</v>
      </c>
      <c r="K543">
        <v>1</v>
      </c>
      <c r="L543">
        <v>1</v>
      </c>
      <c r="M543">
        <v>1</v>
      </c>
      <c r="N543">
        <v>1</v>
      </c>
      <c r="O543">
        <v>0</v>
      </c>
      <c r="P543">
        <v>0</v>
      </c>
      <c r="Q543">
        <v>0</v>
      </c>
      <c r="R543">
        <v>0</v>
      </c>
      <c r="S543" t="s">
        <v>103</v>
      </c>
      <c r="T543" s="33">
        <f t="shared" si="24"/>
        <v>1</v>
      </c>
      <c r="Z543" s="22">
        <f t="shared" si="25"/>
        <v>0</v>
      </c>
      <c r="AA543" s="23">
        <f t="shared" si="26"/>
        <v>0</v>
      </c>
    </row>
    <row r="544" spans="1:27" x14ac:dyDescent="0.25">
      <c r="A544" t="s">
        <v>2295</v>
      </c>
      <c r="B544" t="s">
        <v>2391</v>
      </c>
      <c r="C544" t="s">
        <v>2392</v>
      </c>
      <c r="D544" t="s">
        <v>2393</v>
      </c>
      <c r="E544" t="s">
        <v>31</v>
      </c>
      <c r="F544" t="s">
        <v>32</v>
      </c>
      <c r="G544" t="s">
        <v>32</v>
      </c>
      <c r="H544">
        <v>1</v>
      </c>
      <c r="I544">
        <v>0</v>
      </c>
      <c r="J544">
        <v>1</v>
      </c>
      <c r="K544">
        <v>0</v>
      </c>
      <c r="L544">
        <v>0</v>
      </c>
      <c r="M544">
        <v>0</v>
      </c>
      <c r="N544">
        <v>0</v>
      </c>
      <c r="O544">
        <v>1</v>
      </c>
      <c r="P544">
        <v>1</v>
      </c>
      <c r="Q544">
        <v>1</v>
      </c>
      <c r="R544">
        <v>0</v>
      </c>
      <c r="S544" t="s">
        <v>39</v>
      </c>
      <c r="T544" s="33">
        <f t="shared" si="24"/>
        <v>0</v>
      </c>
      <c r="Z544" s="22">
        <f t="shared" si="25"/>
        <v>1</v>
      </c>
      <c r="AA544" s="23">
        <f t="shared" si="26"/>
        <v>1</v>
      </c>
    </row>
    <row r="545" spans="1:27" x14ac:dyDescent="0.25">
      <c r="A545" t="s">
        <v>2295</v>
      </c>
      <c r="B545" t="s">
        <v>2394</v>
      </c>
      <c r="C545" t="s">
        <v>2395</v>
      </c>
      <c r="D545" t="s">
        <v>2396</v>
      </c>
      <c r="E545" t="s">
        <v>31</v>
      </c>
      <c r="F545" t="s">
        <v>38</v>
      </c>
      <c r="G545" t="s">
        <v>32</v>
      </c>
      <c r="H545">
        <v>1</v>
      </c>
      <c r="I545">
        <v>0</v>
      </c>
      <c r="J545">
        <v>1</v>
      </c>
      <c r="K545">
        <v>0</v>
      </c>
      <c r="L545">
        <v>0</v>
      </c>
      <c r="M545">
        <v>0</v>
      </c>
      <c r="N545">
        <v>0</v>
      </c>
      <c r="O545">
        <v>1</v>
      </c>
      <c r="P545">
        <v>1</v>
      </c>
      <c r="Q545">
        <v>1</v>
      </c>
      <c r="R545">
        <v>0</v>
      </c>
      <c r="S545" t="s">
        <v>39</v>
      </c>
      <c r="T545" s="33">
        <f t="shared" si="24"/>
        <v>0</v>
      </c>
      <c r="Z545" s="22">
        <f t="shared" si="25"/>
        <v>1</v>
      </c>
      <c r="AA545" s="23">
        <f t="shared" si="26"/>
        <v>1</v>
      </c>
    </row>
    <row r="546" spans="1:27" x14ac:dyDescent="0.25">
      <c r="A546" t="s">
        <v>2295</v>
      </c>
      <c r="B546" t="s">
        <v>2397</v>
      </c>
      <c r="C546" t="s">
        <v>2398</v>
      </c>
      <c r="D546" t="s">
        <v>2399</v>
      </c>
      <c r="E546" t="s">
        <v>31</v>
      </c>
      <c r="F546" t="s">
        <v>32</v>
      </c>
      <c r="G546" t="s">
        <v>32</v>
      </c>
      <c r="H546">
        <v>1</v>
      </c>
      <c r="I546">
        <v>0</v>
      </c>
      <c r="J546">
        <v>1</v>
      </c>
      <c r="K546">
        <v>0</v>
      </c>
      <c r="L546">
        <v>0</v>
      </c>
      <c r="M546">
        <v>0</v>
      </c>
      <c r="N546">
        <v>0</v>
      </c>
      <c r="O546">
        <v>1</v>
      </c>
      <c r="P546">
        <v>1</v>
      </c>
      <c r="Q546">
        <v>1</v>
      </c>
      <c r="R546">
        <v>0</v>
      </c>
      <c r="S546" t="s">
        <v>39</v>
      </c>
      <c r="T546" s="33">
        <f t="shared" si="24"/>
        <v>0</v>
      </c>
      <c r="Z546" s="22">
        <f t="shared" si="25"/>
        <v>1</v>
      </c>
      <c r="AA546" s="23">
        <f t="shared" si="26"/>
        <v>1</v>
      </c>
    </row>
    <row r="547" spans="1:27" x14ac:dyDescent="0.25">
      <c r="A547" t="s">
        <v>2295</v>
      </c>
      <c r="B547" t="s">
        <v>2400</v>
      </c>
      <c r="C547" t="s">
        <v>2401</v>
      </c>
      <c r="D547" t="s">
        <v>2402</v>
      </c>
      <c r="E547" t="s">
        <v>31</v>
      </c>
      <c r="F547" t="s">
        <v>38</v>
      </c>
      <c r="G547" t="s">
        <v>32</v>
      </c>
      <c r="H547">
        <v>1</v>
      </c>
      <c r="I547">
        <v>0</v>
      </c>
      <c r="J547">
        <v>1</v>
      </c>
      <c r="K547">
        <v>0</v>
      </c>
      <c r="L547">
        <v>0</v>
      </c>
      <c r="M547">
        <v>0</v>
      </c>
      <c r="N547">
        <v>0</v>
      </c>
      <c r="O547">
        <v>1</v>
      </c>
      <c r="P547">
        <v>1</v>
      </c>
      <c r="Q547">
        <v>0</v>
      </c>
      <c r="R547">
        <v>1</v>
      </c>
      <c r="S547" t="s">
        <v>33</v>
      </c>
      <c r="T547" s="33">
        <f t="shared" si="24"/>
        <v>0</v>
      </c>
      <c r="Z547" s="22">
        <f t="shared" si="25"/>
        <v>1</v>
      </c>
      <c r="AA547" s="23">
        <f t="shared" si="26"/>
        <v>1</v>
      </c>
    </row>
    <row r="548" spans="1:27" x14ac:dyDescent="0.25">
      <c r="A548" t="s">
        <v>2295</v>
      </c>
      <c r="B548" t="s">
        <v>2403</v>
      </c>
      <c r="C548" t="s">
        <v>2404</v>
      </c>
      <c r="D548" t="s">
        <v>2405</v>
      </c>
      <c r="E548" t="s">
        <v>31</v>
      </c>
      <c r="F548" t="s">
        <v>32</v>
      </c>
      <c r="G548" t="s">
        <v>32</v>
      </c>
      <c r="H548">
        <v>1</v>
      </c>
      <c r="I548">
        <v>0</v>
      </c>
      <c r="J548">
        <v>1</v>
      </c>
      <c r="K548">
        <v>0</v>
      </c>
      <c r="L548">
        <v>0</v>
      </c>
      <c r="M548">
        <v>0</v>
      </c>
      <c r="N548">
        <v>0</v>
      </c>
      <c r="O548">
        <v>1</v>
      </c>
      <c r="P548">
        <v>1</v>
      </c>
      <c r="Q548">
        <v>0</v>
      </c>
      <c r="R548">
        <v>1</v>
      </c>
      <c r="S548" t="s">
        <v>33</v>
      </c>
      <c r="T548" s="33">
        <f t="shared" si="24"/>
        <v>0</v>
      </c>
      <c r="Z548" s="22">
        <f t="shared" si="25"/>
        <v>1</v>
      </c>
      <c r="AA548" s="23">
        <f t="shared" si="26"/>
        <v>1</v>
      </c>
    </row>
    <row r="549" spans="1:27" x14ac:dyDescent="0.25">
      <c r="A549" t="s">
        <v>2295</v>
      </c>
      <c r="B549" t="s">
        <v>2406</v>
      </c>
      <c r="C549" t="s">
        <v>2407</v>
      </c>
      <c r="D549" t="s">
        <v>2408</v>
      </c>
      <c r="E549" t="s">
        <v>31</v>
      </c>
      <c r="F549" t="s">
        <v>32</v>
      </c>
      <c r="G549" t="s">
        <v>32</v>
      </c>
      <c r="H549">
        <v>1</v>
      </c>
      <c r="I549">
        <v>0</v>
      </c>
      <c r="J549">
        <v>1</v>
      </c>
      <c r="K549">
        <v>0</v>
      </c>
      <c r="L549">
        <v>0</v>
      </c>
      <c r="M549">
        <v>0</v>
      </c>
      <c r="N549">
        <v>0</v>
      </c>
      <c r="O549">
        <v>1</v>
      </c>
      <c r="P549">
        <v>1</v>
      </c>
      <c r="Q549">
        <v>0</v>
      </c>
      <c r="R549">
        <v>1</v>
      </c>
      <c r="S549" t="s">
        <v>33</v>
      </c>
      <c r="T549" s="33">
        <f t="shared" si="24"/>
        <v>0</v>
      </c>
      <c r="Z549" s="22">
        <f t="shared" si="25"/>
        <v>1</v>
      </c>
      <c r="AA549" s="23">
        <f t="shared" si="26"/>
        <v>1</v>
      </c>
    </row>
    <row r="550" spans="1:27" x14ac:dyDescent="0.25">
      <c r="A550" t="s">
        <v>2295</v>
      </c>
      <c r="B550" t="s">
        <v>2409</v>
      </c>
      <c r="C550" t="s">
        <v>2410</v>
      </c>
      <c r="D550" t="s">
        <v>2411</v>
      </c>
      <c r="E550" t="s">
        <v>31</v>
      </c>
      <c r="F550" t="s">
        <v>32</v>
      </c>
      <c r="G550" t="s">
        <v>32</v>
      </c>
      <c r="H550">
        <v>1</v>
      </c>
      <c r="I550">
        <v>0</v>
      </c>
      <c r="J550">
        <v>1</v>
      </c>
      <c r="K550">
        <v>0</v>
      </c>
      <c r="L550">
        <v>0</v>
      </c>
      <c r="M550">
        <v>0</v>
      </c>
      <c r="N550">
        <v>0</v>
      </c>
      <c r="O550">
        <v>1</v>
      </c>
      <c r="P550">
        <v>1</v>
      </c>
      <c r="Q550">
        <v>0</v>
      </c>
      <c r="R550">
        <v>1</v>
      </c>
      <c r="S550" t="s">
        <v>33</v>
      </c>
      <c r="T550" s="33">
        <f t="shared" si="24"/>
        <v>0</v>
      </c>
      <c r="Z550" s="22">
        <f t="shared" si="25"/>
        <v>1</v>
      </c>
      <c r="AA550" s="23">
        <f t="shared" si="26"/>
        <v>1</v>
      </c>
    </row>
    <row r="551" spans="1:27" x14ac:dyDescent="0.25">
      <c r="A551" t="s">
        <v>2295</v>
      </c>
      <c r="B551" t="s">
        <v>2412</v>
      </c>
      <c r="C551" t="s">
        <v>2413</v>
      </c>
      <c r="D551" t="s">
        <v>2414</v>
      </c>
      <c r="E551" t="s">
        <v>31</v>
      </c>
      <c r="F551" t="s">
        <v>32</v>
      </c>
      <c r="G551" t="s">
        <v>32</v>
      </c>
      <c r="H551">
        <v>1</v>
      </c>
      <c r="I551">
        <v>0</v>
      </c>
      <c r="J551">
        <v>1</v>
      </c>
      <c r="K551">
        <v>0</v>
      </c>
      <c r="L551">
        <v>0</v>
      </c>
      <c r="M551">
        <v>0</v>
      </c>
      <c r="N551">
        <v>0</v>
      </c>
      <c r="O551">
        <v>1</v>
      </c>
      <c r="P551">
        <v>1</v>
      </c>
      <c r="Q551">
        <v>1</v>
      </c>
      <c r="R551">
        <v>0</v>
      </c>
      <c r="S551" t="s">
        <v>39</v>
      </c>
      <c r="T551" s="33">
        <f t="shared" si="24"/>
        <v>0</v>
      </c>
      <c r="Z551" s="22">
        <f t="shared" si="25"/>
        <v>1</v>
      </c>
      <c r="AA551" s="23">
        <f t="shared" si="26"/>
        <v>1</v>
      </c>
    </row>
    <row r="552" spans="1:27" x14ac:dyDescent="0.25">
      <c r="A552" t="s">
        <v>2295</v>
      </c>
      <c r="B552" t="s">
        <v>2415</v>
      </c>
      <c r="C552" t="s">
        <v>2416</v>
      </c>
      <c r="D552" t="s">
        <v>2417</v>
      </c>
      <c r="E552" t="s">
        <v>31</v>
      </c>
      <c r="F552" t="s">
        <v>32</v>
      </c>
      <c r="G552" t="s">
        <v>32</v>
      </c>
      <c r="H552">
        <v>1</v>
      </c>
      <c r="I552">
        <v>0</v>
      </c>
      <c r="J552">
        <v>1</v>
      </c>
      <c r="K552">
        <v>0</v>
      </c>
      <c r="L552">
        <v>0</v>
      </c>
      <c r="M552">
        <v>0</v>
      </c>
      <c r="N552">
        <v>0</v>
      </c>
      <c r="O552">
        <v>1</v>
      </c>
      <c r="P552">
        <v>1</v>
      </c>
      <c r="Q552">
        <v>0</v>
      </c>
      <c r="R552">
        <v>1</v>
      </c>
      <c r="S552" t="s">
        <v>33</v>
      </c>
      <c r="T552" s="33">
        <f t="shared" si="24"/>
        <v>0</v>
      </c>
      <c r="Z552" s="22">
        <f t="shared" si="25"/>
        <v>1</v>
      </c>
      <c r="AA552" s="23">
        <f t="shared" si="26"/>
        <v>1</v>
      </c>
    </row>
    <row r="553" spans="1:27" x14ac:dyDescent="0.25">
      <c r="A553" t="s">
        <v>2295</v>
      </c>
      <c r="B553" t="s">
        <v>2418</v>
      </c>
      <c r="C553" t="s">
        <v>2419</v>
      </c>
      <c r="D553" t="s">
        <v>2420</v>
      </c>
      <c r="E553" t="s">
        <v>31</v>
      </c>
      <c r="F553" t="s">
        <v>32</v>
      </c>
      <c r="G553" t="s">
        <v>32</v>
      </c>
      <c r="H553">
        <v>1</v>
      </c>
      <c r="I553">
        <v>0</v>
      </c>
      <c r="J553">
        <v>1</v>
      </c>
      <c r="K553">
        <v>0</v>
      </c>
      <c r="L553">
        <v>0</v>
      </c>
      <c r="M553">
        <v>0</v>
      </c>
      <c r="N553">
        <v>0</v>
      </c>
      <c r="O553">
        <v>1</v>
      </c>
      <c r="P553">
        <v>1</v>
      </c>
      <c r="Q553">
        <v>1</v>
      </c>
      <c r="R553">
        <v>0</v>
      </c>
      <c r="S553" t="s">
        <v>39</v>
      </c>
      <c r="T553" s="33">
        <f t="shared" si="24"/>
        <v>0</v>
      </c>
      <c r="Z553" s="22">
        <f t="shared" si="25"/>
        <v>1</v>
      </c>
      <c r="AA553" s="23">
        <f t="shared" si="26"/>
        <v>1</v>
      </c>
    </row>
    <row r="554" spans="1:27" x14ac:dyDescent="0.25">
      <c r="A554" t="s">
        <v>2295</v>
      </c>
      <c r="B554" t="s">
        <v>2421</v>
      </c>
      <c r="C554" t="s">
        <v>2422</v>
      </c>
      <c r="D554" t="s">
        <v>2423</v>
      </c>
      <c r="E554" t="s">
        <v>31</v>
      </c>
      <c r="F554" t="s">
        <v>32</v>
      </c>
      <c r="G554" t="s">
        <v>32</v>
      </c>
      <c r="H554">
        <v>1</v>
      </c>
      <c r="I554">
        <v>0</v>
      </c>
      <c r="J554">
        <v>1</v>
      </c>
      <c r="K554">
        <v>0</v>
      </c>
      <c r="L554">
        <v>0</v>
      </c>
      <c r="M554">
        <v>0</v>
      </c>
      <c r="N554">
        <v>0</v>
      </c>
      <c r="O554">
        <v>1</v>
      </c>
      <c r="P554">
        <v>1</v>
      </c>
      <c r="Q554">
        <v>0</v>
      </c>
      <c r="R554">
        <v>1</v>
      </c>
      <c r="S554" t="s">
        <v>33</v>
      </c>
      <c r="T554" s="33">
        <f t="shared" si="24"/>
        <v>0</v>
      </c>
      <c r="Z554" s="22">
        <f t="shared" si="25"/>
        <v>1</v>
      </c>
      <c r="AA554" s="23">
        <f t="shared" si="26"/>
        <v>1</v>
      </c>
    </row>
    <row r="555" spans="1:27" x14ac:dyDescent="0.25">
      <c r="A555" t="s">
        <v>2295</v>
      </c>
      <c r="B555" t="s">
        <v>2426</v>
      </c>
      <c r="C555" t="s">
        <v>2427</v>
      </c>
      <c r="D555" t="s">
        <v>2428</v>
      </c>
      <c r="E555" t="s">
        <v>31</v>
      </c>
      <c r="F555" t="s">
        <v>32</v>
      </c>
      <c r="G555" t="s">
        <v>32</v>
      </c>
      <c r="H555">
        <v>1</v>
      </c>
      <c r="I555">
        <v>0</v>
      </c>
      <c r="J555">
        <v>1</v>
      </c>
      <c r="K555">
        <v>0</v>
      </c>
      <c r="L555">
        <v>0</v>
      </c>
      <c r="M555">
        <v>0</v>
      </c>
      <c r="N555">
        <v>0</v>
      </c>
      <c r="O555">
        <v>1</v>
      </c>
      <c r="P555">
        <v>1</v>
      </c>
      <c r="Q555">
        <v>0</v>
      </c>
      <c r="R555">
        <v>1</v>
      </c>
      <c r="S555" t="s">
        <v>33</v>
      </c>
      <c r="T555" s="33">
        <f t="shared" si="24"/>
        <v>0</v>
      </c>
      <c r="Z555" s="22">
        <f t="shared" si="25"/>
        <v>1</v>
      </c>
      <c r="AA555" s="23">
        <f t="shared" si="26"/>
        <v>1</v>
      </c>
    </row>
    <row r="556" spans="1:27" x14ac:dyDescent="0.25">
      <c r="A556" t="s">
        <v>2295</v>
      </c>
      <c r="B556" t="s">
        <v>2429</v>
      </c>
      <c r="C556" t="s">
        <v>2430</v>
      </c>
      <c r="D556" t="s">
        <v>2431</v>
      </c>
      <c r="E556" t="s">
        <v>46</v>
      </c>
      <c r="F556" t="s">
        <v>38</v>
      </c>
      <c r="G556" t="s">
        <v>32</v>
      </c>
      <c r="H556">
        <v>2</v>
      </c>
      <c r="I556">
        <v>1</v>
      </c>
      <c r="J556">
        <v>1</v>
      </c>
      <c r="K556">
        <v>0</v>
      </c>
      <c r="L556">
        <v>0</v>
      </c>
      <c r="M556">
        <v>0</v>
      </c>
      <c r="N556">
        <v>0</v>
      </c>
      <c r="O556">
        <v>2</v>
      </c>
      <c r="P556">
        <v>1</v>
      </c>
      <c r="Q556">
        <v>0</v>
      </c>
      <c r="R556">
        <v>2</v>
      </c>
      <c r="S556" t="s">
        <v>33</v>
      </c>
      <c r="T556" s="33">
        <f t="shared" si="24"/>
        <v>0</v>
      </c>
      <c r="Z556" s="22">
        <f t="shared" si="25"/>
        <v>1</v>
      </c>
      <c r="AA556" s="23">
        <f t="shared" si="26"/>
        <v>1</v>
      </c>
    </row>
    <row r="557" spans="1:27" x14ac:dyDescent="0.25">
      <c r="A557" t="s">
        <v>2295</v>
      </c>
      <c r="B557" t="s">
        <v>2432</v>
      </c>
      <c r="C557" t="s">
        <v>2433</v>
      </c>
      <c r="D557" t="s">
        <v>2434</v>
      </c>
      <c r="E557" t="s">
        <v>31</v>
      </c>
      <c r="F557" t="s">
        <v>32</v>
      </c>
      <c r="G557" t="s">
        <v>32</v>
      </c>
      <c r="H557">
        <v>2</v>
      </c>
      <c r="I557">
        <v>0</v>
      </c>
      <c r="J557">
        <v>2</v>
      </c>
      <c r="K557">
        <v>0</v>
      </c>
      <c r="L557">
        <v>0</v>
      </c>
      <c r="M557">
        <v>0</v>
      </c>
      <c r="N557">
        <v>0</v>
      </c>
      <c r="O557">
        <v>2</v>
      </c>
      <c r="P557">
        <v>2</v>
      </c>
      <c r="Q557">
        <v>0</v>
      </c>
      <c r="R557">
        <v>2</v>
      </c>
      <c r="S557" t="s">
        <v>33</v>
      </c>
      <c r="T557" s="33">
        <f t="shared" si="24"/>
        <v>0</v>
      </c>
      <c r="Z557" s="22">
        <f t="shared" si="25"/>
        <v>2</v>
      </c>
      <c r="AA557" s="23">
        <f t="shared" si="26"/>
        <v>2</v>
      </c>
    </row>
    <row r="558" spans="1:27" x14ac:dyDescent="0.25">
      <c r="A558" t="s">
        <v>2295</v>
      </c>
      <c r="B558" t="s">
        <v>2435</v>
      </c>
      <c r="C558" t="s">
        <v>2436</v>
      </c>
      <c r="D558" t="s">
        <v>2437</v>
      </c>
      <c r="E558" t="s">
        <v>31</v>
      </c>
      <c r="F558" t="s">
        <v>32</v>
      </c>
      <c r="G558" t="s">
        <v>32</v>
      </c>
      <c r="H558">
        <v>1</v>
      </c>
      <c r="I558">
        <v>0</v>
      </c>
      <c r="J558">
        <v>1</v>
      </c>
      <c r="K558">
        <v>0</v>
      </c>
      <c r="L558">
        <v>0</v>
      </c>
      <c r="M558">
        <v>0</v>
      </c>
      <c r="N558">
        <v>0</v>
      </c>
      <c r="O558">
        <v>1</v>
      </c>
      <c r="P558">
        <v>1</v>
      </c>
      <c r="Q558">
        <v>0</v>
      </c>
      <c r="R558">
        <v>1</v>
      </c>
      <c r="S558" t="s">
        <v>33</v>
      </c>
      <c r="T558" s="33">
        <f t="shared" si="24"/>
        <v>0</v>
      </c>
      <c r="Z558" s="22">
        <f t="shared" si="25"/>
        <v>1</v>
      </c>
      <c r="AA558" s="23">
        <f t="shared" si="26"/>
        <v>1</v>
      </c>
    </row>
    <row r="559" spans="1:27" x14ac:dyDescent="0.25">
      <c r="A559" t="s">
        <v>2295</v>
      </c>
      <c r="B559" t="s">
        <v>2438</v>
      </c>
      <c r="C559" t="s">
        <v>2439</v>
      </c>
      <c r="D559" t="s">
        <v>2440</v>
      </c>
      <c r="E559" t="s">
        <v>31</v>
      </c>
      <c r="F559" t="s">
        <v>38</v>
      </c>
      <c r="G559" t="s">
        <v>32</v>
      </c>
      <c r="H559">
        <v>2</v>
      </c>
      <c r="I559">
        <v>0</v>
      </c>
      <c r="J559">
        <v>2</v>
      </c>
      <c r="K559">
        <v>0</v>
      </c>
      <c r="L559">
        <v>0</v>
      </c>
      <c r="M559">
        <v>0</v>
      </c>
      <c r="N559">
        <v>0</v>
      </c>
      <c r="O559">
        <v>2</v>
      </c>
      <c r="P559">
        <v>2</v>
      </c>
      <c r="Q559">
        <v>0</v>
      </c>
      <c r="R559">
        <v>2</v>
      </c>
      <c r="S559" t="s">
        <v>33</v>
      </c>
      <c r="T559" s="33">
        <f t="shared" si="24"/>
        <v>0</v>
      </c>
      <c r="Z559" s="22">
        <f t="shared" si="25"/>
        <v>2</v>
      </c>
      <c r="AA559" s="23">
        <f t="shared" si="26"/>
        <v>2</v>
      </c>
    </row>
    <row r="560" spans="1:27" x14ac:dyDescent="0.25">
      <c r="A560" t="s">
        <v>2295</v>
      </c>
      <c r="B560" t="s">
        <v>2441</v>
      </c>
      <c r="C560" t="s">
        <v>2442</v>
      </c>
      <c r="D560" t="s">
        <v>2443</v>
      </c>
      <c r="E560" t="s">
        <v>31</v>
      </c>
      <c r="F560" t="s">
        <v>32</v>
      </c>
      <c r="G560" t="s">
        <v>32</v>
      </c>
      <c r="H560">
        <v>1</v>
      </c>
      <c r="I560">
        <v>0</v>
      </c>
      <c r="J560">
        <v>1</v>
      </c>
      <c r="K560">
        <v>0</v>
      </c>
      <c r="L560">
        <v>0</v>
      </c>
      <c r="M560">
        <v>0</v>
      </c>
      <c r="N560">
        <v>0</v>
      </c>
      <c r="O560">
        <v>1</v>
      </c>
      <c r="P560">
        <v>1</v>
      </c>
      <c r="Q560">
        <v>0</v>
      </c>
      <c r="R560">
        <v>1</v>
      </c>
      <c r="S560" t="s">
        <v>33</v>
      </c>
      <c r="T560" s="33">
        <f t="shared" si="24"/>
        <v>0</v>
      </c>
      <c r="Z560" s="22">
        <f t="shared" si="25"/>
        <v>1</v>
      </c>
      <c r="AA560" s="23">
        <f t="shared" si="26"/>
        <v>1</v>
      </c>
    </row>
    <row r="561" spans="1:27" x14ac:dyDescent="0.25">
      <c r="A561" t="s">
        <v>2295</v>
      </c>
      <c r="B561" t="s">
        <v>2444</v>
      </c>
      <c r="C561" t="s">
        <v>2445</v>
      </c>
      <c r="D561" t="s">
        <v>2446</v>
      </c>
      <c r="E561" t="s">
        <v>31</v>
      </c>
      <c r="F561" t="s">
        <v>38</v>
      </c>
      <c r="G561" t="s">
        <v>32</v>
      </c>
      <c r="H561">
        <v>2</v>
      </c>
      <c r="I561">
        <v>0</v>
      </c>
      <c r="J561">
        <v>2</v>
      </c>
      <c r="K561">
        <v>0</v>
      </c>
      <c r="L561">
        <v>0</v>
      </c>
      <c r="M561">
        <v>0</v>
      </c>
      <c r="N561">
        <v>0</v>
      </c>
      <c r="O561">
        <v>2</v>
      </c>
      <c r="P561">
        <v>2</v>
      </c>
      <c r="Q561">
        <v>0</v>
      </c>
      <c r="R561">
        <v>2</v>
      </c>
      <c r="S561" t="s">
        <v>33</v>
      </c>
      <c r="T561" s="33">
        <f t="shared" si="24"/>
        <v>0</v>
      </c>
      <c r="Z561" s="22">
        <f t="shared" si="25"/>
        <v>2</v>
      </c>
      <c r="AA561" s="23">
        <f t="shared" si="26"/>
        <v>2</v>
      </c>
    </row>
    <row r="562" spans="1:27" x14ac:dyDescent="0.25">
      <c r="A562" t="s">
        <v>2295</v>
      </c>
      <c r="B562" t="s">
        <v>2447</v>
      </c>
      <c r="C562" t="s">
        <v>2448</v>
      </c>
      <c r="D562" t="s">
        <v>2449</v>
      </c>
      <c r="E562" t="s">
        <v>31</v>
      </c>
      <c r="F562" t="s">
        <v>32</v>
      </c>
      <c r="G562" t="s">
        <v>32</v>
      </c>
      <c r="H562">
        <v>1</v>
      </c>
      <c r="I562">
        <v>0</v>
      </c>
      <c r="J562">
        <v>1</v>
      </c>
      <c r="K562">
        <v>0</v>
      </c>
      <c r="L562">
        <v>0</v>
      </c>
      <c r="M562">
        <v>0</v>
      </c>
      <c r="N562">
        <v>0</v>
      </c>
      <c r="O562">
        <v>1</v>
      </c>
      <c r="P562">
        <v>1</v>
      </c>
      <c r="Q562">
        <v>0</v>
      </c>
      <c r="R562">
        <v>1</v>
      </c>
      <c r="S562" t="s">
        <v>33</v>
      </c>
      <c r="T562" s="33">
        <f t="shared" si="24"/>
        <v>0</v>
      </c>
      <c r="Z562" s="22">
        <f t="shared" si="25"/>
        <v>1</v>
      </c>
      <c r="AA562" s="23">
        <f t="shared" si="26"/>
        <v>1</v>
      </c>
    </row>
    <row r="563" spans="1:27" x14ac:dyDescent="0.25">
      <c r="A563" t="s">
        <v>2450</v>
      </c>
      <c r="B563" t="s">
        <v>2461</v>
      </c>
      <c r="C563" t="s">
        <v>2462</v>
      </c>
      <c r="D563" t="s">
        <v>2463</v>
      </c>
      <c r="E563" t="s">
        <v>31</v>
      </c>
      <c r="F563" t="s">
        <v>38</v>
      </c>
      <c r="G563" t="s">
        <v>32</v>
      </c>
      <c r="H563">
        <v>2</v>
      </c>
      <c r="I563">
        <v>1</v>
      </c>
      <c r="J563">
        <v>1</v>
      </c>
      <c r="K563">
        <v>0</v>
      </c>
      <c r="L563">
        <v>0</v>
      </c>
      <c r="M563">
        <v>0</v>
      </c>
      <c r="N563">
        <v>0</v>
      </c>
      <c r="O563">
        <v>2</v>
      </c>
      <c r="P563">
        <v>1</v>
      </c>
      <c r="Q563">
        <v>0</v>
      </c>
      <c r="R563">
        <v>2</v>
      </c>
      <c r="S563" t="s">
        <v>33</v>
      </c>
      <c r="T563" s="33">
        <f t="shared" si="24"/>
        <v>0</v>
      </c>
      <c r="Z563" s="22">
        <f t="shared" si="25"/>
        <v>1</v>
      </c>
      <c r="AA563" s="23">
        <f t="shared" si="26"/>
        <v>1</v>
      </c>
    </row>
    <row r="564" spans="1:27" x14ac:dyDescent="0.25">
      <c r="A564" t="s">
        <v>2464</v>
      </c>
      <c r="B564" t="s">
        <v>2465</v>
      </c>
      <c r="C564" t="s">
        <v>2466</v>
      </c>
      <c r="D564" t="s">
        <v>540</v>
      </c>
      <c r="E564" t="s">
        <v>31</v>
      </c>
      <c r="F564" t="s">
        <v>32</v>
      </c>
      <c r="G564" t="s">
        <v>32</v>
      </c>
      <c r="H564">
        <v>1</v>
      </c>
      <c r="I564">
        <v>0</v>
      </c>
      <c r="J564">
        <v>1</v>
      </c>
      <c r="K564">
        <v>0</v>
      </c>
      <c r="L564">
        <v>0</v>
      </c>
      <c r="M564">
        <v>0</v>
      </c>
      <c r="N564">
        <v>0</v>
      </c>
      <c r="O564">
        <v>1</v>
      </c>
      <c r="P564">
        <v>1</v>
      </c>
      <c r="Q564">
        <v>1</v>
      </c>
      <c r="R564">
        <v>0</v>
      </c>
      <c r="S564" t="s">
        <v>39</v>
      </c>
      <c r="T564" s="33">
        <f t="shared" si="24"/>
        <v>0</v>
      </c>
      <c r="Z564" s="22">
        <f t="shared" si="25"/>
        <v>1</v>
      </c>
      <c r="AA564" s="23">
        <f t="shared" si="26"/>
        <v>1</v>
      </c>
    </row>
    <row r="565" spans="1:27" x14ac:dyDescent="0.25">
      <c r="A565" t="s">
        <v>2464</v>
      </c>
      <c r="B565" t="s">
        <v>2467</v>
      </c>
      <c r="C565" t="s">
        <v>2468</v>
      </c>
      <c r="D565" t="s">
        <v>2469</v>
      </c>
      <c r="E565" t="s">
        <v>31</v>
      </c>
      <c r="F565" t="s">
        <v>32</v>
      </c>
      <c r="G565" t="s">
        <v>38</v>
      </c>
      <c r="H565">
        <v>1</v>
      </c>
      <c r="I565">
        <v>0</v>
      </c>
      <c r="J565">
        <v>1</v>
      </c>
      <c r="K565">
        <v>1</v>
      </c>
      <c r="L565">
        <v>1</v>
      </c>
      <c r="M565">
        <v>1</v>
      </c>
      <c r="N565">
        <v>1</v>
      </c>
      <c r="O565">
        <v>0</v>
      </c>
      <c r="P565">
        <v>0</v>
      </c>
      <c r="Q565">
        <v>0</v>
      </c>
      <c r="R565">
        <v>0</v>
      </c>
      <c r="S565" t="s">
        <v>103</v>
      </c>
      <c r="T565" s="33">
        <f t="shared" si="24"/>
        <v>1</v>
      </c>
      <c r="Z565" s="22">
        <f t="shared" si="25"/>
        <v>0</v>
      </c>
      <c r="AA565" s="23">
        <f t="shared" si="26"/>
        <v>0</v>
      </c>
    </row>
    <row r="566" spans="1:27" x14ac:dyDescent="0.25">
      <c r="A566" t="s">
        <v>2464</v>
      </c>
      <c r="B566" t="s">
        <v>2474</v>
      </c>
      <c r="C566" t="s">
        <v>2475</v>
      </c>
      <c r="D566" t="s">
        <v>2476</v>
      </c>
      <c r="E566" t="s">
        <v>85</v>
      </c>
      <c r="F566" t="s">
        <v>38</v>
      </c>
      <c r="G566" t="s">
        <v>32</v>
      </c>
      <c r="H566">
        <v>1</v>
      </c>
      <c r="I566">
        <v>0</v>
      </c>
      <c r="J566">
        <v>1</v>
      </c>
      <c r="K566">
        <v>0</v>
      </c>
      <c r="L566">
        <v>0</v>
      </c>
      <c r="M566">
        <v>0</v>
      </c>
      <c r="N566">
        <v>0</v>
      </c>
      <c r="O566">
        <v>0</v>
      </c>
      <c r="P566">
        <v>0</v>
      </c>
      <c r="Q566">
        <v>0</v>
      </c>
      <c r="R566">
        <v>0</v>
      </c>
      <c r="S566" t="s">
        <v>33</v>
      </c>
      <c r="T566" s="33">
        <f t="shared" si="24"/>
        <v>0</v>
      </c>
      <c r="Z566" s="22">
        <f t="shared" si="25"/>
        <v>0</v>
      </c>
      <c r="AA566" s="23">
        <f t="shared" si="26"/>
        <v>0</v>
      </c>
    </row>
    <row r="567" spans="1:27" x14ac:dyDescent="0.25">
      <c r="A567" t="s">
        <v>2464</v>
      </c>
      <c r="B567" t="s">
        <v>2477</v>
      </c>
      <c r="C567" t="s">
        <v>2478</v>
      </c>
      <c r="D567" t="s">
        <v>2479</v>
      </c>
      <c r="E567" t="s">
        <v>31</v>
      </c>
      <c r="F567" t="s">
        <v>32</v>
      </c>
      <c r="G567" t="s">
        <v>38</v>
      </c>
      <c r="H567">
        <v>1</v>
      </c>
      <c r="I567">
        <v>0</v>
      </c>
      <c r="J567">
        <v>1</v>
      </c>
      <c r="K567">
        <v>0</v>
      </c>
      <c r="L567">
        <v>0</v>
      </c>
      <c r="M567">
        <v>0</v>
      </c>
      <c r="N567">
        <v>0</v>
      </c>
      <c r="O567">
        <v>1</v>
      </c>
      <c r="P567">
        <v>1</v>
      </c>
      <c r="Q567">
        <v>1</v>
      </c>
      <c r="R567">
        <v>0</v>
      </c>
      <c r="S567" t="s">
        <v>39</v>
      </c>
      <c r="T567" s="33">
        <f t="shared" si="24"/>
        <v>0</v>
      </c>
      <c r="Z567" s="22">
        <f t="shared" si="25"/>
        <v>1</v>
      </c>
      <c r="AA567" s="23">
        <f t="shared" si="26"/>
        <v>1</v>
      </c>
    </row>
    <row r="568" spans="1:27" x14ac:dyDescent="0.25">
      <c r="A568" t="s">
        <v>2464</v>
      </c>
      <c r="B568" t="s">
        <v>2483</v>
      </c>
      <c r="C568" t="s">
        <v>2484</v>
      </c>
      <c r="D568" t="s">
        <v>2485</v>
      </c>
      <c r="E568" t="s">
        <v>85</v>
      </c>
      <c r="F568" t="s">
        <v>32</v>
      </c>
      <c r="G568" t="s">
        <v>32</v>
      </c>
      <c r="H568">
        <v>2</v>
      </c>
      <c r="I568">
        <v>0</v>
      </c>
      <c r="J568">
        <v>2</v>
      </c>
      <c r="K568">
        <v>0</v>
      </c>
      <c r="L568">
        <v>0</v>
      </c>
      <c r="M568">
        <v>0</v>
      </c>
      <c r="N568">
        <v>0</v>
      </c>
      <c r="O568">
        <v>2</v>
      </c>
      <c r="P568">
        <v>2</v>
      </c>
      <c r="Q568">
        <v>0</v>
      </c>
      <c r="R568">
        <v>2</v>
      </c>
      <c r="S568" t="s">
        <v>33</v>
      </c>
      <c r="T568" s="33">
        <f t="shared" si="24"/>
        <v>0</v>
      </c>
      <c r="Z568" s="22">
        <f t="shared" si="25"/>
        <v>2</v>
      </c>
      <c r="AA568" s="23">
        <f t="shared" si="26"/>
        <v>2</v>
      </c>
    </row>
    <row r="569" spans="1:27" x14ac:dyDescent="0.25">
      <c r="A569" t="s">
        <v>2464</v>
      </c>
      <c r="B569" t="s">
        <v>2489</v>
      </c>
      <c r="C569" t="s">
        <v>2490</v>
      </c>
      <c r="D569" t="s">
        <v>673</v>
      </c>
      <c r="E569" t="s">
        <v>85</v>
      </c>
      <c r="F569" t="s">
        <v>32</v>
      </c>
      <c r="G569" t="s">
        <v>32</v>
      </c>
      <c r="H569">
        <v>1</v>
      </c>
      <c r="I569">
        <v>0</v>
      </c>
      <c r="J569">
        <v>1</v>
      </c>
      <c r="K569">
        <v>0</v>
      </c>
      <c r="L569">
        <v>0</v>
      </c>
      <c r="M569">
        <v>0</v>
      </c>
      <c r="N569">
        <v>0</v>
      </c>
      <c r="O569">
        <v>1</v>
      </c>
      <c r="P569">
        <v>1</v>
      </c>
      <c r="Q569">
        <v>0</v>
      </c>
      <c r="R569">
        <v>1</v>
      </c>
      <c r="S569" t="s">
        <v>33</v>
      </c>
      <c r="T569" s="33">
        <f t="shared" si="24"/>
        <v>0</v>
      </c>
      <c r="Z569" s="22">
        <f t="shared" si="25"/>
        <v>1</v>
      </c>
      <c r="AA569" s="23">
        <f t="shared" si="26"/>
        <v>1</v>
      </c>
    </row>
    <row r="570" spans="1:27" x14ac:dyDescent="0.25">
      <c r="A570" t="s">
        <v>2464</v>
      </c>
      <c r="B570" t="s">
        <v>2491</v>
      </c>
      <c r="C570" t="s">
        <v>2492</v>
      </c>
      <c r="D570" t="s">
        <v>2493</v>
      </c>
      <c r="E570" t="s">
        <v>31</v>
      </c>
      <c r="F570" t="s">
        <v>38</v>
      </c>
      <c r="G570" t="s">
        <v>32</v>
      </c>
      <c r="H570">
        <v>1</v>
      </c>
      <c r="I570">
        <v>0</v>
      </c>
      <c r="J570">
        <v>1</v>
      </c>
      <c r="K570">
        <v>1</v>
      </c>
      <c r="L570">
        <v>1</v>
      </c>
      <c r="M570">
        <v>1</v>
      </c>
      <c r="N570">
        <v>1</v>
      </c>
      <c r="O570">
        <v>0</v>
      </c>
      <c r="P570">
        <v>0</v>
      </c>
      <c r="Q570">
        <v>0</v>
      </c>
      <c r="R570">
        <v>0</v>
      </c>
      <c r="S570" t="s">
        <v>103</v>
      </c>
      <c r="T570" s="33">
        <f t="shared" si="24"/>
        <v>1</v>
      </c>
      <c r="Z570" s="22">
        <f t="shared" si="25"/>
        <v>0</v>
      </c>
      <c r="AA570" s="23">
        <f t="shared" si="26"/>
        <v>0</v>
      </c>
    </row>
    <row r="571" spans="1:27" x14ac:dyDescent="0.25">
      <c r="A571" t="s">
        <v>2464</v>
      </c>
      <c r="B571" t="s">
        <v>2494</v>
      </c>
      <c r="C571" t="s">
        <v>2495</v>
      </c>
      <c r="D571" t="s">
        <v>2496</v>
      </c>
      <c r="E571" t="s">
        <v>31</v>
      </c>
      <c r="F571" t="s">
        <v>32</v>
      </c>
      <c r="G571" t="s">
        <v>32</v>
      </c>
      <c r="H571">
        <v>1</v>
      </c>
      <c r="I571">
        <v>0</v>
      </c>
      <c r="J571">
        <v>1</v>
      </c>
      <c r="K571">
        <v>1</v>
      </c>
      <c r="L571">
        <v>1</v>
      </c>
      <c r="M571">
        <v>1</v>
      </c>
      <c r="N571">
        <v>1</v>
      </c>
      <c r="O571">
        <v>0</v>
      </c>
      <c r="P571">
        <v>0</v>
      </c>
      <c r="Q571">
        <v>0</v>
      </c>
      <c r="R571">
        <v>0</v>
      </c>
      <c r="S571" t="s">
        <v>103</v>
      </c>
      <c r="T571" s="33">
        <f t="shared" si="24"/>
        <v>1</v>
      </c>
      <c r="Z571" s="22">
        <f t="shared" si="25"/>
        <v>0</v>
      </c>
      <c r="AA571" s="23">
        <f t="shared" si="26"/>
        <v>0</v>
      </c>
    </row>
    <row r="572" spans="1:27" x14ac:dyDescent="0.25">
      <c r="A572" t="s">
        <v>2464</v>
      </c>
      <c r="B572" t="s">
        <v>2497</v>
      </c>
      <c r="C572" t="s">
        <v>2498</v>
      </c>
      <c r="D572" t="s">
        <v>2499</v>
      </c>
      <c r="E572" t="s">
        <v>31</v>
      </c>
      <c r="F572" t="s">
        <v>32</v>
      </c>
      <c r="G572" t="s">
        <v>32</v>
      </c>
      <c r="H572">
        <v>2</v>
      </c>
      <c r="I572">
        <v>0</v>
      </c>
      <c r="J572">
        <v>2</v>
      </c>
      <c r="K572">
        <v>0</v>
      </c>
      <c r="L572">
        <v>0</v>
      </c>
      <c r="M572">
        <v>0</v>
      </c>
      <c r="N572">
        <v>0</v>
      </c>
      <c r="O572">
        <v>2</v>
      </c>
      <c r="P572">
        <v>2</v>
      </c>
      <c r="Q572">
        <v>2</v>
      </c>
      <c r="R572">
        <v>0</v>
      </c>
      <c r="S572" t="s">
        <v>39</v>
      </c>
      <c r="T572" s="33">
        <f t="shared" si="24"/>
        <v>0</v>
      </c>
      <c r="Z572" s="22">
        <f t="shared" si="25"/>
        <v>2</v>
      </c>
      <c r="AA572" s="23">
        <f t="shared" si="26"/>
        <v>2</v>
      </c>
    </row>
    <row r="573" spans="1:27" x14ac:dyDescent="0.25">
      <c r="A573" t="s">
        <v>2464</v>
      </c>
      <c r="B573" t="s">
        <v>2500</v>
      </c>
      <c r="C573" t="s">
        <v>2501</v>
      </c>
      <c r="D573" t="s">
        <v>2502</v>
      </c>
      <c r="E573" t="s">
        <v>31</v>
      </c>
      <c r="F573" t="s">
        <v>32</v>
      </c>
      <c r="G573" t="s">
        <v>32</v>
      </c>
      <c r="H573">
        <v>1</v>
      </c>
      <c r="I573">
        <v>0</v>
      </c>
      <c r="J573">
        <v>1</v>
      </c>
      <c r="K573">
        <v>0</v>
      </c>
      <c r="L573">
        <v>0</v>
      </c>
      <c r="M573">
        <v>0</v>
      </c>
      <c r="N573">
        <v>0</v>
      </c>
      <c r="O573">
        <v>1</v>
      </c>
      <c r="P573">
        <v>1</v>
      </c>
      <c r="Q573">
        <v>1</v>
      </c>
      <c r="R573">
        <v>0</v>
      </c>
      <c r="S573" t="s">
        <v>39</v>
      </c>
      <c r="T573" s="33">
        <f t="shared" si="24"/>
        <v>0</v>
      </c>
      <c r="Z573" s="22">
        <f t="shared" si="25"/>
        <v>1</v>
      </c>
      <c r="AA573" s="23">
        <f t="shared" si="26"/>
        <v>1</v>
      </c>
    </row>
    <row r="574" spans="1:27" x14ac:dyDescent="0.25">
      <c r="A574" t="s">
        <v>2464</v>
      </c>
      <c r="B574" t="s">
        <v>2503</v>
      </c>
      <c r="C574" t="s">
        <v>2504</v>
      </c>
      <c r="D574" t="s">
        <v>2505</v>
      </c>
      <c r="E574" t="s">
        <v>31</v>
      </c>
      <c r="F574" t="s">
        <v>32</v>
      </c>
      <c r="G574" t="s">
        <v>32</v>
      </c>
      <c r="H574">
        <v>3</v>
      </c>
      <c r="I574">
        <v>0</v>
      </c>
      <c r="J574">
        <v>3</v>
      </c>
      <c r="K574">
        <v>3</v>
      </c>
      <c r="L574">
        <v>3</v>
      </c>
      <c r="M574">
        <v>3</v>
      </c>
      <c r="N574">
        <v>3</v>
      </c>
      <c r="O574">
        <v>0</v>
      </c>
      <c r="P574">
        <v>0</v>
      </c>
      <c r="Q574">
        <v>0</v>
      </c>
      <c r="R574">
        <v>0</v>
      </c>
      <c r="S574" t="s">
        <v>103</v>
      </c>
      <c r="T574" s="33">
        <f t="shared" si="24"/>
        <v>3</v>
      </c>
      <c r="Z574" s="22">
        <f t="shared" si="25"/>
        <v>0</v>
      </c>
      <c r="AA574" s="23">
        <f t="shared" si="26"/>
        <v>0</v>
      </c>
    </row>
    <row r="575" spans="1:27" x14ac:dyDescent="0.25">
      <c r="A575" t="s">
        <v>2464</v>
      </c>
      <c r="B575" t="s">
        <v>2509</v>
      </c>
      <c r="C575" t="s">
        <v>2510</v>
      </c>
      <c r="D575" t="s">
        <v>2511</v>
      </c>
      <c r="E575" t="s">
        <v>31</v>
      </c>
      <c r="F575" t="s">
        <v>32</v>
      </c>
      <c r="G575" t="s">
        <v>32</v>
      </c>
      <c r="H575">
        <v>1</v>
      </c>
      <c r="I575">
        <v>0</v>
      </c>
      <c r="J575">
        <v>1</v>
      </c>
      <c r="K575">
        <v>0</v>
      </c>
      <c r="L575">
        <v>0</v>
      </c>
      <c r="M575">
        <v>0</v>
      </c>
      <c r="N575">
        <v>0</v>
      </c>
      <c r="O575">
        <v>1</v>
      </c>
      <c r="P575">
        <v>1</v>
      </c>
      <c r="Q575">
        <v>0</v>
      </c>
      <c r="R575">
        <v>1</v>
      </c>
      <c r="S575" t="s">
        <v>33</v>
      </c>
      <c r="T575" s="33">
        <f t="shared" si="24"/>
        <v>0</v>
      </c>
      <c r="Z575" s="22">
        <f t="shared" si="25"/>
        <v>1</v>
      </c>
      <c r="AA575" s="23">
        <f t="shared" si="26"/>
        <v>1</v>
      </c>
    </row>
    <row r="576" spans="1:27" x14ac:dyDescent="0.25">
      <c r="A576" t="s">
        <v>2464</v>
      </c>
      <c r="B576" t="s">
        <v>2512</v>
      </c>
      <c r="C576" t="s">
        <v>2513</v>
      </c>
      <c r="D576" t="s">
        <v>2514</v>
      </c>
      <c r="E576" t="s">
        <v>31</v>
      </c>
      <c r="F576" t="s">
        <v>32</v>
      </c>
      <c r="G576" t="s">
        <v>32</v>
      </c>
      <c r="H576">
        <v>4</v>
      </c>
      <c r="I576">
        <v>0</v>
      </c>
      <c r="J576">
        <v>4</v>
      </c>
      <c r="K576">
        <v>0</v>
      </c>
      <c r="L576">
        <v>0</v>
      </c>
      <c r="M576">
        <v>0</v>
      </c>
      <c r="N576">
        <v>0</v>
      </c>
      <c r="O576">
        <v>4</v>
      </c>
      <c r="P576">
        <v>4</v>
      </c>
      <c r="Q576">
        <v>0</v>
      </c>
      <c r="R576">
        <v>4</v>
      </c>
      <c r="S576" t="s">
        <v>33</v>
      </c>
      <c r="T576" s="33">
        <f t="shared" si="24"/>
        <v>0</v>
      </c>
      <c r="Z576" s="22">
        <f t="shared" si="25"/>
        <v>4</v>
      </c>
      <c r="AA576" s="23">
        <f t="shared" si="26"/>
        <v>4</v>
      </c>
    </row>
    <row r="577" spans="1:27" x14ac:dyDescent="0.25">
      <c r="A577" t="s">
        <v>2464</v>
      </c>
      <c r="B577" t="s">
        <v>2515</v>
      </c>
      <c r="C577" t="s">
        <v>2516</v>
      </c>
      <c r="D577" t="s">
        <v>750</v>
      </c>
      <c r="E577" t="s">
        <v>31</v>
      </c>
      <c r="F577" t="s">
        <v>32</v>
      </c>
      <c r="G577" t="s">
        <v>38</v>
      </c>
      <c r="H577">
        <v>2</v>
      </c>
      <c r="I577">
        <v>0</v>
      </c>
      <c r="J577">
        <v>2</v>
      </c>
      <c r="K577">
        <v>0</v>
      </c>
      <c r="L577">
        <v>0</v>
      </c>
      <c r="M577">
        <v>0</v>
      </c>
      <c r="N577">
        <v>0</v>
      </c>
      <c r="O577">
        <v>2</v>
      </c>
      <c r="P577">
        <v>2</v>
      </c>
      <c r="Q577">
        <v>2</v>
      </c>
      <c r="R577">
        <v>0</v>
      </c>
      <c r="S577" t="s">
        <v>39</v>
      </c>
      <c r="T577" s="33">
        <f t="shared" si="24"/>
        <v>0</v>
      </c>
      <c r="Z577" s="22">
        <f t="shared" si="25"/>
        <v>2</v>
      </c>
      <c r="AA577" s="23">
        <f t="shared" si="26"/>
        <v>2</v>
      </c>
    </row>
    <row r="578" spans="1:27" x14ac:dyDescent="0.25">
      <c r="A578" t="s">
        <v>2464</v>
      </c>
      <c r="B578" t="s">
        <v>2520</v>
      </c>
      <c r="C578" t="s">
        <v>2521</v>
      </c>
      <c r="D578" t="s">
        <v>2522</v>
      </c>
      <c r="E578" t="s">
        <v>85</v>
      </c>
      <c r="F578" t="s">
        <v>38</v>
      </c>
      <c r="G578" t="s">
        <v>32</v>
      </c>
      <c r="H578">
        <v>2</v>
      </c>
      <c r="I578">
        <v>0</v>
      </c>
      <c r="J578">
        <v>2</v>
      </c>
      <c r="K578">
        <v>0</v>
      </c>
      <c r="L578">
        <v>0</v>
      </c>
      <c r="M578">
        <v>0</v>
      </c>
      <c r="N578">
        <v>0</v>
      </c>
      <c r="O578">
        <v>2</v>
      </c>
      <c r="P578">
        <v>2</v>
      </c>
      <c r="Q578">
        <v>0</v>
      </c>
      <c r="R578">
        <v>2</v>
      </c>
      <c r="S578" t="s">
        <v>33</v>
      </c>
      <c r="T578" s="33">
        <f t="shared" si="24"/>
        <v>0</v>
      </c>
      <c r="Z578" s="22">
        <f t="shared" si="25"/>
        <v>2</v>
      </c>
      <c r="AA578" s="23">
        <f t="shared" si="26"/>
        <v>2</v>
      </c>
    </row>
    <row r="579" spans="1:27" x14ac:dyDescent="0.25">
      <c r="A579" t="s">
        <v>2464</v>
      </c>
      <c r="B579" t="s">
        <v>2523</v>
      </c>
      <c r="C579" t="s">
        <v>2524</v>
      </c>
      <c r="D579" t="s">
        <v>254</v>
      </c>
      <c r="E579" t="s">
        <v>31</v>
      </c>
      <c r="F579" t="s">
        <v>32</v>
      </c>
      <c r="G579" t="s">
        <v>32</v>
      </c>
      <c r="H579">
        <v>1</v>
      </c>
      <c r="I579">
        <v>0</v>
      </c>
      <c r="J579">
        <v>1</v>
      </c>
      <c r="K579">
        <v>0</v>
      </c>
      <c r="L579">
        <v>0</v>
      </c>
      <c r="M579">
        <v>0</v>
      </c>
      <c r="N579">
        <v>0</v>
      </c>
      <c r="O579">
        <v>1</v>
      </c>
      <c r="P579">
        <v>1</v>
      </c>
      <c r="Q579">
        <v>1</v>
      </c>
      <c r="R579">
        <v>0</v>
      </c>
      <c r="S579" t="s">
        <v>39</v>
      </c>
      <c r="T579" s="33">
        <f t="shared" ref="T579:T642" si="27">N579</f>
        <v>0</v>
      </c>
      <c r="Z579" s="22">
        <f t="shared" ref="Z579:Z642" si="28">P579</f>
        <v>1</v>
      </c>
      <c r="AA579" s="23">
        <f t="shared" ref="AA579:AA642" si="29">Z579</f>
        <v>1</v>
      </c>
    </row>
    <row r="580" spans="1:27" x14ac:dyDescent="0.25">
      <c r="A580" t="s">
        <v>2464</v>
      </c>
      <c r="B580" t="s">
        <v>2525</v>
      </c>
      <c r="C580" t="s">
        <v>2526</v>
      </c>
      <c r="D580" t="s">
        <v>2527</v>
      </c>
      <c r="E580" t="s">
        <v>31</v>
      </c>
      <c r="F580" t="s">
        <v>38</v>
      </c>
      <c r="G580" t="s">
        <v>32</v>
      </c>
      <c r="H580">
        <v>1</v>
      </c>
      <c r="I580">
        <v>0</v>
      </c>
      <c r="J580">
        <v>1</v>
      </c>
      <c r="K580">
        <v>0</v>
      </c>
      <c r="L580">
        <v>0</v>
      </c>
      <c r="M580">
        <v>0</v>
      </c>
      <c r="N580">
        <v>0</v>
      </c>
      <c r="O580">
        <v>1</v>
      </c>
      <c r="P580">
        <v>1</v>
      </c>
      <c r="Q580">
        <v>0</v>
      </c>
      <c r="R580">
        <v>1</v>
      </c>
      <c r="S580" t="s">
        <v>33</v>
      </c>
      <c r="T580" s="33">
        <f t="shared" si="27"/>
        <v>0</v>
      </c>
      <c r="Z580" s="22">
        <f t="shared" si="28"/>
        <v>1</v>
      </c>
      <c r="AA580" s="23">
        <f t="shared" si="29"/>
        <v>1</v>
      </c>
    </row>
    <row r="581" spans="1:27" x14ac:dyDescent="0.25">
      <c r="A581" t="s">
        <v>2464</v>
      </c>
      <c r="B581" t="s">
        <v>2531</v>
      </c>
      <c r="C581" t="s">
        <v>2532</v>
      </c>
      <c r="D581" t="s">
        <v>2245</v>
      </c>
      <c r="E581" t="s">
        <v>31</v>
      </c>
      <c r="F581" t="s">
        <v>38</v>
      </c>
      <c r="G581" t="s">
        <v>32</v>
      </c>
      <c r="H581">
        <v>1</v>
      </c>
      <c r="I581">
        <v>0</v>
      </c>
      <c r="J581">
        <v>1</v>
      </c>
      <c r="K581">
        <v>0</v>
      </c>
      <c r="L581">
        <v>0</v>
      </c>
      <c r="M581">
        <v>0</v>
      </c>
      <c r="N581">
        <v>0</v>
      </c>
      <c r="O581">
        <v>1</v>
      </c>
      <c r="P581">
        <v>1</v>
      </c>
      <c r="Q581">
        <v>0</v>
      </c>
      <c r="R581">
        <v>1</v>
      </c>
      <c r="S581" t="s">
        <v>33</v>
      </c>
      <c r="T581" s="33">
        <f t="shared" si="27"/>
        <v>0</v>
      </c>
      <c r="Z581" s="22">
        <f t="shared" si="28"/>
        <v>1</v>
      </c>
      <c r="AA581" s="23">
        <f t="shared" si="29"/>
        <v>1</v>
      </c>
    </row>
    <row r="582" spans="1:27" x14ac:dyDescent="0.25">
      <c r="A582" t="s">
        <v>2464</v>
      </c>
      <c r="B582" t="s">
        <v>2533</v>
      </c>
      <c r="C582" t="s">
        <v>2534</v>
      </c>
      <c r="D582" t="s">
        <v>2535</v>
      </c>
      <c r="E582" t="s">
        <v>31</v>
      </c>
      <c r="F582" t="s">
        <v>32</v>
      </c>
      <c r="G582" t="s">
        <v>32</v>
      </c>
      <c r="H582">
        <v>3</v>
      </c>
      <c r="I582">
        <v>0</v>
      </c>
      <c r="J582">
        <v>3</v>
      </c>
      <c r="K582">
        <v>0</v>
      </c>
      <c r="L582">
        <v>0</v>
      </c>
      <c r="M582">
        <v>0</v>
      </c>
      <c r="N582">
        <v>0</v>
      </c>
      <c r="O582">
        <v>3</v>
      </c>
      <c r="P582">
        <v>3</v>
      </c>
      <c r="Q582">
        <v>0</v>
      </c>
      <c r="R582">
        <v>3</v>
      </c>
      <c r="S582" t="s">
        <v>33</v>
      </c>
      <c r="T582" s="33">
        <f t="shared" si="27"/>
        <v>0</v>
      </c>
      <c r="Z582" s="22">
        <f t="shared" si="28"/>
        <v>3</v>
      </c>
      <c r="AA582" s="23">
        <f t="shared" si="29"/>
        <v>3</v>
      </c>
    </row>
    <row r="583" spans="1:27" x14ac:dyDescent="0.25">
      <c r="A583" t="s">
        <v>2464</v>
      </c>
      <c r="B583" t="s">
        <v>2536</v>
      </c>
      <c r="C583" t="s">
        <v>2521</v>
      </c>
      <c r="D583" t="s">
        <v>2537</v>
      </c>
      <c r="E583" t="s">
        <v>31</v>
      </c>
      <c r="F583" t="s">
        <v>38</v>
      </c>
      <c r="G583" t="s">
        <v>32</v>
      </c>
      <c r="H583">
        <v>1</v>
      </c>
      <c r="I583">
        <v>0</v>
      </c>
      <c r="J583">
        <v>1</v>
      </c>
      <c r="K583">
        <v>0</v>
      </c>
      <c r="L583">
        <v>0</v>
      </c>
      <c r="M583">
        <v>0</v>
      </c>
      <c r="N583">
        <v>0</v>
      </c>
      <c r="O583">
        <v>1</v>
      </c>
      <c r="P583">
        <v>1</v>
      </c>
      <c r="Q583">
        <v>0</v>
      </c>
      <c r="R583">
        <v>1</v>
      </c>
      <c r="S583" t="s">
        <v>33</v>
      </c>
      <c r="T583" s="33">
        <f t="shared" si="27"/>
        <v>0</v>
      </c>
      <c r="Z583" s="22">
        <f t="shared" si="28"/>
        <v>1</v>
      </c>
      <c r="AA583" s="23">
        <f t="shared" si="29"/>
        <v>1</v>
      </c>
    </row>
    <row r="584" spans="1:27" x14ac:dyDescent="0.25">
      <c r="A584" t="s">
        <v>2464</v>
      </c>
      <c r="B584" t="s">
        <v>2538</v>
      </c>
      <c r="C584" t="s">
        <v>2521</v>
      </c>
      <c r="D584" t="s">
        <v>2539</v>
      </c>
      <c r="E584" t="s">
        <v>85</v>
      </c>
      <c r="F584" t="s">
        <v>38</v>
      </c>
      <c r="G584" t="s">
        <v>32</v>
      </c>
      <c r="H584">
        <v>2</v>
      </c>
      <c r="I584">
        <v>0</v>
      </c>
      <c r="J584">
        <v>2</v>
      </c>
      <c r="K584">
        <v>0</v>
      </c>
      <c r="L584">
        <v>0</v>
      </c>
      <c r="M584">
        <v>0</v>
      </c>
      <c r="N584">
        <v>0</v>
      </c>
      <c r="O584">
        <v>2</v>
      </c>
      <c r="P584">
        <v>2</v>
      </c>
      <c r="Q584">
        <v>0</v>
      </c>
      <c r="R584">
        <v>2</v>
      </c>
      <c r="S584" t="s">
        <v>33</v>
      </c>
      <c r="T584" s="33">
        <f t="shared" si="27"/>
        <v>0</v>
      </c>
      <c r="Z584" s="22">
        <f t="shared" si="28"/>
        <v>2</v>
      </c>
      <c r="AA584" s="23">
        <f t="shared" si="29"/>
        <v>2</v>
      </c>
    </row>
    <row r="585" spans="1:27" x14ac:dyDescent="0.25">
      <c r="A585" t="s">
        <v>2464</v>
      </c>
      <c r="B585" t="s">
        <v>2540</v>
      </c>
      <c r="C585" t="s">
        <v>2541</v>
      </c>
      <c r="D585" t="s">
        <v>2542</v>
      </c>
      <c r="E585" t="s">
        <v>31</v>
      </c>
      <c r="F585" t="s">
        <v>38</v>
      </c>
      <c r="G585" t="s">
        <v>32</v>
      </c>
      <c r="H585">
        <v>6</v>
      </c>
      <c r="I585">
        <v>3</v>
      </c>
      <c r="J585">
        <v>3</v>
      </c>
      <c r="K585">
        <v>0</v>
      </c>
      <c r="L585">
        <v>0</v>
      </c>
      <c r="M585">
        <v>0</v>
      </c>
      <c r="N585">
        <v>0</v>
      </c>
      <c r="O585">
        <v>6</v>
      </c>
      <c r="P585">
        <v>3</v>
      </c>
      <c r="Q585">
        <v>0</v>
      </c>
      <c r="R585">
        <v>6</v>
      </c>
      <c r="S585" t="s">
        <v>33</v>
      </c>
      <c r="T585" s="33">
        <f t="shared" si="27"/>
        <v>0</v>
      </c>
      <c r="Z585" s="22">
        <f t="shared" si="28"/>
        <v>3</v>
      </c>
      <c r="AA585" s="23">
        <f t="shared" si="29"/>
        <v>3</v>
      </c>
    </row>
    <row r="586" spans="1:27" x14ac:dyDescent="0.25">
      <c r="A586" t="s">
        <v>2464</v>
      </c>
      <c r="B586" t="s">
        <v>2543</v>
      </c>
      <c r="C586" t="s">
        <v>2544</v>
      </c>
      <c r="D586" t="s">
        <v>2545</v>
      </c>
      <c r="E586" t="s">
        <v>31</v>
      </c>
      <c r="F586" t="s">
        <v>38</v>
      </c>
      <c r="G586" t="s">
        <v>32</v>
      </c>
      <c r="H586">
        <v>4</v>
      </c>
      <c r="I586">
        <v>2</v>
      </c>
      <c r="J586">
        <v>2</v>
      </c>
      <c r="K586">
        <v>0</v>
      </c>
      <c r="L586">
        <v>0</v>
      </c>
      <c r="M586">
        <v>0</v>
      </c>
      <c r="N586">
        <v>0</v>
      </c>
      <c r="O586">
        <v>4</v>
      </c>
      <c r="P586">
        <v>2</v>
      </c>
      <c r="Q586">
        <v>0</v>
      </c>
      <c r="R586">
        <v>4</v>
      </c>
      <c r="S586" t="s">
        <v>33</v>
      </c>
      <c r="T586" s="33">
        <f t="shared" si="27"/>
        <v>0</v>
      </c>
      <c r="Z586" s="22">
        <f t="shared" si="28"/>
        <v>2</v>
      </c>
      <c r="AA586" s="23">
        <f t="shared" si="29"/>
        <v>2</v>
      </c>
    </row>
    <row r="587" spans="1:27" x14ac:dyDescent="0.25">
      <c r="A587" t="s">
        <v>2464</v>
      </c>
      <c r="B587" t="s">
        <v>2549</v>
      </c>
      <c r="C587" t="s">
        <v>2550</v>
      </c>
      <c r="D587" t="s">
        <v>912</v>
      </c>
      <c r="E587" t="s">
        <v>31</v>
      </c>
      <c r="F587" t="s">
        <v>32</v>
      </c>
      <c r="G587" t="s">
        <v>32</v>
      </c>
      <c r="H587">
        <v>1</v>
      </c>
      <c r="I587">
        <v>0</v>
      </c>
      <c r="J587">
        <v>1</v>
      </c>
      <c r="K587">
        <v>0</v>
      </c>
      <c r="L587">
        <v>0</v>
      </c>
      <c r="M587">
        <v>0</v>
      </c>
      <c r="N587">
        <v>0</v>
      </c>
      <c r="O587">
        <v>1</v>
      </c>
      <c r="P587">
        <v>1</v>
      </c>
      <c r="Q587">
        <v>0</v>
      </c>
      <c r="R587">
        <v>1</v>
      </c>
      <c r="S587" t="s">
        <v>33</v>
      </c>
      <c r="T587" s="33">
        <f t="shared" si="27"/>
        <v>0</v>
      </c>
      <c r="Z587" s="22">
        <f t="shared" si="28"/>
        <v>1</v>
      </c>
      <c r="AA587" s="23">
        <f t="shared" si="29"/>
        <v>1</v>
      </c>
    </row>
    <row r="588" spans="1:27" x14ac:dyDescent="0.25">
      <c r="A588" t="s">
        <v>2464</v>
      </c>
      <c r="B588" t="s">
        <v>2551</v>
      </c>
      <c r="C588" t="s">
        <v>2552</v>
      </c>
      <c r="D588" t="s">
        <v>2553</v>
      </c>
      <c r="E588" t="s">
        <v>31</v>
      </c>
      <c r="F588" t="s">
        <v>38</v>
      </c>
      <c r="G588" t="s">
        <v>32</v>
      </c>
      <c r="H588">
        <v>3</v>
      </c>
      <c r="I588">
        <v>0</v>
      </c>
      <c r="J588">
        <v>3</v>
      </c>
      <c r="K588">
        <v>0</v>
      </c>
      <c r="L588">
        <v>0</v>
      </c>
      <c r="M588">
        <v>0</v>
      </c>
      <c r="N588">
        <v>0</v>
      </c>
      <c r="O588">
        <v>3</v>
      </c>
      <c r="P588">
        <v>3</v>
      </c>
      <c r="Q588">
        <v>0</v>
      </c>
      <c r="R588">
        <v>3</v>
      </c>
      <c r="S588" t="s">
        <v>33</v>
      </c>
      <c r="T588" s="33">
        <f t="shared" si="27"/>
        <v>0</v>
      </c>
      <c r="Z588" s="22">
        <f t="shared" si="28"/>
        <v>3</v>
      </c>
      <c r="AA588" s="23">
        <f t="shared" si="29"/>
        <v>3</v>
      </c>
    </row>
    <row r="589" spans="1:27" x14ac:dyDescent="0.25">
      <c r="A589" t="s">
        <v>2554</v>
      </c>
      <c r="B589" t="s">
        <v>2555</v>
      </c>
      <c r="C589" t="s">
        <v>2556</v>
      </c>
      <c r="D589" t="s">
        <v>2557</v>
      </c>
      <c r="E589" t="s">
        <v>46</v>
      </c>
      <c r="F589" t="s">
        <v>38</v>
      </c>
      <c r="G589" t="s">
        <v>32</v>
      </c>
      <c r="H589">
        <v>2</v>
      </c>
      <c r="I589">
        <v>1</v>
      </c>
      <c r="J589">
        <v>1</v>
      </c>
      <c r="K589">
        <v>1</v>
      </c>
      <c r="L589">
        <v>0</v>
      </c>
      <c r="M589">
        <v>0</v>
      </c>
      <c r="N589">
        <v>0</v>
      </c>
      <c r="O589">
        <v>1</v>
      </c>
      <c r="P589">
        <v>1</v>
      </c>
      <c r="Q589">
        <v>1</v>
      </c>
      <c r="R589">
        <v>0</v>
      </c>
      <c r="S589" t="s">
        <v>39</v>
      </c>
      <c r="T589" s="33">
        <f t="shared" si="27"/>
        <v>0</v>
      </c>
      <c r="Z589" s="22">
        <f t="shared" si="28"/>
        <v>1</v>
      </c>
      <c r="AA589" s="23">
        <f t="shared" si="29"/>
        <v>1</v>
      </c>
    </row>
    <row r="590" spans="1:27" x14ac:dyDescent="0.25">
      <c r="A590" t="s">
        <v>2554</v>
      </c>
      <c r="B590" t="s">
        <v>2558</v>
      </c>
      <c r="C590" t="s">
        <v>2559</v>
      </c>
      <c r="D590" t="s">
        <v>2560</v>
      </c>
      <c r="E590" t="s">
        <v>85</v>
      </c>
      <c r="F590" t="s">
        <v>38</v>
      </c>
      <c r="G590" t="s">
        <v>32</v>
      </c>
      <c r="H590">
        <v>3</v>
      </c>
      <c r="I590">
        <v>0</v>
      </c>
      <c r="J590">
        <v>3</v>
      </c>
      <c r="K590">
        <v>0</v>
      </c>
      <c r="L590">
        <v>0</v>
      </c>
      <c r="M590">
        <v>0</v>
      </c>
      <c r="N590">
        <v>0</v>
      </c>
      <c r="O590">
        <v>3</v>
      </c>
      <c r="P590">
        <v>3</v>
      </c>
      <c r="Q590">
        <v>1</v>
      </c>
      <c r="R590">
        <v>2</v>
      </c>
      <c r="S590" t="s">
        <v>39</v>
      </c>
      <c r="T590" s="33">
        <f t="shared" si="27"/>
        <v>0</v>
      </c>
      <c r="Z590" s="22">
        <f t="shared" si="28"/>
        <v>3</v>
      </c>
      <c r="AA590" s="23">
        <f t="shared" si="29"/>
        <v>3</v>
      </c>
    </row>
    <row r="591" spans="1:27" x14ac:dyDescent="0.25">
      <c r="A591" t="s">
        <v>2554</v>
      </c>
      <c r="B591" t="s">
        <v>2567</v>
      </c>
      <c r="C591" t="s">
        <v>2568</v>
      </c>
      <c r="D591" t="s">
        <v>2428</v>
      </c>
      <c r="E591" t="s">
        <v>31</v>
      </c>
      <c r="F591" t="s">
        <v>32</v>
      </c>
      <c r="G591" t="s">
        <v>32</v>
      </c>
      <c r="H591">
        <v>3</v>
      </c>
      <c r="I591">
        <v>0</v>
      </c>
      <c r="J591">
        <v>3</v>
      </c>
      <c r="K591">
        <v>2</v>
      </c>
      <c r="L591">
        <v>2</v>
      </c>
      <c r="M591">
        <v>0</v>
      </c>
      <c r="N591">
        <v>0</v>
      </c>
      <c r="O591">
        <v>1</v>
      </c>
      <c r="P591">
        <v>1</v>
      </c>
      <c r="Q591">
        <v>0</v>
      </c>
      <c r="R591">
        <v>1</v>
      </c>
      <c r="S591" t="s">
        <v>39</v>
      </c>
      <c r="T591" s="33">
        <f t="shared" si="27"/>
        <v>0</v>
      </c>
      <c r="Z591" s="22">
        <f t="shared" si="28"/>
        <v>1</v>
      </c>
      <c r="AA591" s="23">
        <f t="shared" si="29"/>
        <v>1</v>
      </c>
    </row>
    <row r="592" spans="1:27" x14ac:dyDescent="0.25">
      <c r="A592" t="s">
        <v>2554</v>
      </c>
      <c r="B592" t="s">
        <v>2569</v>
      </c>
      <c r="C592" t="s">
        <v>2570</v>
      </c>
      <c r="D592" t="s">
        <v>2571</v>
      </c>
      <c r="E592" t="s">
        <v>31</v>
      </c>
      <c r="F592" t="s">
        <v>32</v>
      </c>
      <c r="G592" t="s">
        <v>32</v>
      </c>
      <c r="H592">
        <v>1</v>
      </c>
      <c r="I592">
        <v>0</v>
      </c>
      <c r="J592">
        <v>1</v>
      </c>
      <c r="K592">
        <v>1</v>
      </c>
      <c r="L592">
        <v>1</v>
      </c>
      <c r="M592">
        <v>1</v>
      </c>
      <c r="N592">
        <v>1</v>
      </c>
      <c r="O592">
        <v>0</v>
      </c>
      <c r="P592">
        <v>0</v>
      </c>
      <c r="Q592">
        <v>0</v>
      </c>
      <c r="R592">
        <v>0</v>
      </c>
      <c r="S592" t="s">
        <v>103</v>
      </c>
      <c r="T592" s="33">
        <f t="shared" si="27"/>
        <v>1</v>
      </c>
      <c r="Z592" s="22">
        <f t="shared" si="28"/>
        <v>0</v>
      </c>
      <c r="AA592" s="23">
        <f t="shared" si="29"/>
        <v>0</v>
      </c>
    </row>
    <row r="593" spans="1:27" x14ac:dyDescent="0.25">
      <c r="A593" t="s">
        <v>2554</v>
      </c>
      <c r="B593" t="s">
        <v>2572</v>
      </c>
      <c r="C593" t="s">
        <v>2573</v>
      </c>
      <c r="D593" t="s">
        <v>2574</v>
      </c>
      <c r="E593" t="s">
        <v>31</v>
      </c>
      <c r="F593" t="s">
        <v>32</v>
      </c>
      <c r="G593" t="s">
        <v>32</v>
      </c>
      <c r="H593">
        <v>2</v>
      </c>
      <c r="I593">
        <v>0</v>
      </c>
      <c r="J593">
        <v>2</v>
      </c>
      <c r="K593">
        <v>2</v>
      </c>
      <c r="L593">
        <v>2</v>
      </c>
      <c r="M593">
        <v>1</v>
      </c>
      <c r="N593">
        <v>1</v>
      </c>
      <c r="O593">
        <v>0</v>
      </c>
      <c r="P593">
        <v>0</v>
      </c>
      <c r="Q593">
        <v>0</v>
      </c>
      <c r="R593">
        <v>0</v>
      </c>
      <c r="S593" t="s">
        <v>103</v>
      </c>
      <c r="T593" s="33">
        <f t="shared" si="27"/>
        <v>1</v>
      </c>
      <c r="Z593" s="22">
        <f t="shared" si="28"/>
        <v>0</v>
      </c>
      <c r="AA593" s="23">
        <f t="shared" si="29"/>
        <v>0</v>
      </c>
    </row>
    <row r="594" spans="1:27" x14ac:dyDescent="0.25">
      <c r="A594" t="s">
        <v>2554</v>
      </c>
      <c r="B594" t="s">
        <v>2575</v>
      </c>
      <c r="C594" t="s">
        <v>2576</v>
      </c>
      <c r="D594" t="s">
        <v>2577</v>
      </c>
      <c r="E594" t="s">
        <v>31</v>
      </c>
      <c r="F594" t="s">
        <v>38</v>
      </c>
      <c r="G594" t="s">
        <v>32</v>
      </c>
      <c r="H594">
        <v>1</v>
      </c>
      <c r="I594">
        <v>0</v>
      </c>
      <c r="J594">
        <v>1</v>
      </c>
      <c r="K594">
        <v>1</v>
      </c>
      <c r="L594">
        <v>1</v>
      </c>
      <c r="M594">
        <v>1</v>
      </c>
      <c r="N594">
        <v>1</v>
      </c>
      <c r="O594">
        <v>0</v>
      </c>
      <c r="P594">
        <v>0</v>
      </c>
      <c r="Q594">
        <v>0</v>
      </c>
      <c r="R594">
        <v>0</v>
      </c>
      <c r="S594" t="s">
        <v>103</v>
      </c>
      <c r="T594" s="33">
        <f t="shared" si="27"/>
        <v>1</v>
      </c>
      <c r="Z594" s="22">
        <f t="shared" si="28"/>
        <v>0</v>
      </c>
      <c r="AA594" s="23">
        <f t="shared" si="29"/>
        <v>0</v>
      </c>
    </row>
    <row r="595" spans="1:27" x14ac:dyDescent="0.25">
      <c r="A595" t="s">
        <v>2554</v>
      </c>
      <c r="B595" t="s">
        <v>2578</v>
      </c>
      <c r="C595" t="s">
        <v>2576</v>
      </c>
      <c r="D595" t="s">
        <v>2579</v>
      </c>
      <c r="E595" t="s">
        <v>31</v>
      </c>
      <c r="F595" t="s">
        <v>38</v>
      </c>
      <c r="G595" t="s">
        <v>32</v>
      </c>
      <c r="H595">
        <v>1</v>
      </c>
      <c r="I595">
        <v>0</v>
      </c>
      <c r="J595">
        <v>1</v>
      </c>
      <c r="K595">
        <v>1</v>
      </c>
      <c r="L595">
        <v>1</v>
      </c>
      <c r="M595">
        <v>1</v>
      </c>
      <c r="N595">
        <v>1</v>
      </c>
      <c r="O595">
        <v>0</v>
      </c>
      <c r="P595">
        <v>0</v>
      </c>
      <c r="Q595">
        <v>0</v>
      </c>
      <c r="R595">
        <v>0</v>
      </c>
      <c r="S595" t="s">
        <v>103</v>
      </c>
      <c r="T595" s="33">
        <f t="shared" si="27"/>
        <v>1</v>
      </c>
      <c r="Z595" s="22">
        <f t="shared" si="28"/>
        <v>0</v>
      </c>
      <c r="AA595" s="23">
        <f t="shared" si="29"/>
        <v>0</v>
      </c>
    </row>
    <row r="596" spans="1:27" x14ac:dyDescent="0.25">
      <c r="A596" t="s">
        <v>2554</v>
      </c>
      <c r="B596" t="s">
        <v>2580</v>
      </c>
      <c r="C596" t="s">
        <v>2581</v>
      </c>
      <c r="D596" t="s">
        <v>2582</v>
      </c>
      <c r="E596" t="s">
        <v>85</v>
      </c>
      <c r="F596" t="s">
        <v>38</v>
      </c>
      <c r="G596" t="s">
        <v>32</v>
      </c>
      <c r="H596">
        <v>1</v>
      </c>
      <c r="I596">
        <v>0</v>
      </c>
      <c r="J596">
        <v>1</v>
      </c>
      <c r="K596">
        <v>0</v>
      </c>
      <c r="L596">
        <v>0</v>
      </c>
      <c r="M596">
        <v>0</v>
      </c>
      <c r="N596">
        <v>0</v>
      </c>
      <c r="O596">
        <v>1</v>
      </c>
      <c r="P596">
        <v>1</v>
      </c>
      <c r="Q596">
        <v>1</v>
      </c>
      <c r="R596">
        <v>0</v>
      </c>
      <c r="S596" t="s">
        <v>39</v>
      </c>
      <c r="T596" s="33">
        <f t="shared" si="27"/>
        <v>0</v>
      </c>
      <c r="Z596" s="22">
        <f t="shared" si="28"/>
        <v>1</v>
      </c>
      <c r="AA596" s="23">
        <f t="shared" si="29"/>
        <v>1</v>
      </c>
    </row>
    <row r="597" spans="1:27" x14ac:dyDescent="0.25">
      <c r="A597" t="s">
        <v>2554</v>
      </c>
      <c r="B597" t="s">
        <v>2583</v>
      </c>
      <c r="C597" t="s">
        <v>2584</v>
      </c>
      <c r="D597" t="s">
        <v>2585</v>
      </c>
      <c r="E597" t="s">
        <v>31</v>
      </c>
      <c r="F597" t="s">
        <v>38</v>
      </c>
      <c r="G597" t="s">
        <v>32</v>
      </c>
      <c r="H597">
        <v>3</v>
      </c>
      <c r="I597">
        <v>0</v>
      </c>
      <c r="J597">
        <v>2</v>
      </c>
      <c r="K597">
        <v>0</v>
      </c>
      <c r="L597">
        <v>0</v>
      </c>
      <c r="M597">
        <v>0</v>
      </c>
      <c r="N597">
        <v>0</v>
      </c>
      <c r="O597">
        <v>2</v>
      </c>
      <c r="P597">
        <v>2</v>
      </c>
      <c r="Q597">
        <v>0</v>
      </c>
      <c r="R597">
        <v>2</v>
      </c>
      <c r="S597" t="s">
        <v>33</v>
      </c>
      <c r="T597" s="33">
        <f t="shared" si="27"/>
        <v>0</v>
      </c>
      <c r="Z597" s="22">
        <f t="shared" si="28"/>
        <v>2</v>
      </c>
      <c r="AA597" s="23">
        <f t="shared" si="29"/>
        <v>2</v>
      </c>
    </row>
    <row r="598" spans="1:27" x14ac:dyDescent="0.25">
      <c r="A598" t="s">
        <v>2554</v>
      </c>
      <c r="B598" t="s">
        <v>2586</v>
      </c>
      <c r="C598" t="s">
        <v>2587</v>
      </c>
      <c r="D598" t="s">
        <v>2588</v>
      </c>
      <c r="E598" t="s">
        <v>31</v>
      </c>
      <c r="F598" t="s">
        <v>38</v>
      </c>
      <c r="G598" t="s">
        <v>32</v>
      </c>
      <c r="H598">
        <v>3</v>
      </c>
      <c r="I598">
        <v>0</v>
      </c>
      <c r="J598">
        <v>3</v>
      </c>
      <c r="K598">
        <v>0</v>
      </c>
      <c r="L598">
        <v>0</v>
      </c>
      <c r="M598">
        <v>0</v>
      </c>
      <c r="N598">
        <v>0</v>
      </c>
      <c r="O598">
        <v>3</v>
      </c>
      <c r="P598">
        <v>3</v>
      </c>
      <c r="Q598">
        <v>0</v>
      </c>
      <c r="R598">
        <v>3</v>
      </c>
      <c r="S598" t="s">
        <v>33</v>
      </c>
      <c r="T598" s="33">
        <f t="shared" si="27"/>
        <v>0</v>
      </c>
      <c r="Z598" s="22">
        <f t="shared" si="28"/>
        <v>3</v>
      </c>
      <c r="AA598" s="23">
        <f t="shared" si="29"/>
        <v>3</v>
      </c>
    </row>
    <row r="599" spans="1:27" x14ac:dyDescent="0.25">
      <c r="A599" t="s">
        <v>2554</v>
      </c>
      <c r="B599" t="s">
        <v>2589</v>
      </c>
      <c r="C599" t="s">
        <v>2590</v>
      </c>
      <c r="D599" t="s">
        <v>2591</v>
      </c>
      <c r="E599" t="s">
        <v>31</v>
      </c>
      <c r="F599" t="s">
        <v>32</v>
      </c>
      <c r="G599" t="s">
        <v>32</v>
      </c>
      <c r="H599">
        <v>1</v>
      </c>
      <c r="I599">
        <v>0</v>
      </c>
      <c r="J599">
        <v>1</v>
      </c>
      <c r="K599">
        <v>0</v>
      </c>
      <c r="L599">
        <v>0</v>
      </c>
      <c r="M599">
        <v>0</v>
      </c>
      <c r="N599">
        <v>0</v>
      </c>
      <c r="O599">
        <v>1</v>
      </c>
      <c r="P599">
        <v>1</v>
      </c>
      <c r="Q599">
        <v>0</v>
      </c>
      <c r="R599">
        <v>1</v>
      </c>
      <c r="S599" t="s">
        <v>33</v>
      </c>
      <c r="T599" s="33">
        <f t="shared" si="27"/>
        <v>0</v>
      </c>
      <c r="Z599" s="22">
        <f t="shared" si="28"/>
        <v>1</v>
      </c>
      <c r="AA599" s="23">
        <f t="shared" si="29"/>
        <v>1</v>
      </c>
    </row>
    <row r="600" spans="1:27" x14ac:dyDescent="0.25">
      <c r="A600" t="s">
        <v>2554</v>
      </c>
      <c r="B600" t="s">
        <v>2592</v>
      </c>
      <c r="C600" t="s">
        <v>2593</v>
      </c>
      <c r="D600" t="s">
        <v>2594</v>
      </c>
      <c r="E600" t="s">
        <v>85</v>
      </c>
      <c r="F600" t="s">
        <v>38</v>
      </c>
      <c r="G600" t="s">
        <v>32</v>
      </c>
      <c r="H600">
        <v>1</v>
      </c>
      <c r="I600">
        <v>0</v>
      </c>
      <c r="J600">
        <v>1</v>
      </c>
      <c r="K600">
        <v>0</v>
      </c>
      <c r="L600">
        <v>0</v>
      </c>
      <c r="M600">
        <v>0</v>
      </c>
      <c r="N600">
        <v>0</v>
      </c>
      <c r="O600">
        <v>1</v>
      </c>
      <c r="P600">
        <v>1</v>
      </c>
      <c r="Q600">
        <v>0</v>
      </c>
      <c r="R600">
        <v>1</v>
      </c>
      <c r="S600" t="s">
        <v>33</v>
      </c>
      <c r="T600" s="33">
        <f t="shared" si="27"/>
        <v>0</v>
      </c>
      <c r="Z600" s="22">
        <f t="shared" si="28"/>
        <v>1</v>
      </c>
      <c r="AA600" s="23">
        <f t="shared" si="29"/>
        <v>1</v>
      </c>
    </row>
    <row r="601" spans="1:27" x14ac:dyDescent="0.25">
      <c r="A601" t="s">
        <v>2554</v>
      </c>
      <c r="B601" t="s">
        <v>2595</v>
      </c>
      <c r="C601" t="s">
        <v>2596</v>
      </c>
      <c r="D601" t="s">
        <v>2597</v>
      </c>
      <c r="E601" t="s">
        <v>85</v>
      </c>
      <c r="F601" t="s">
        <v>38</v>
      </c>
      <c r="G601" t="s">
        <v>32</v>
      </c>
      <c r="H601">
        <v>1</v>
      </c>
      <c r="I601">
        <v>0</v>
      </c>
      <c r="J601">
        <v>1</v>
      </c>
      <c r="K601">
        <v>0</v>
      </c>
      <c r="L601">
        <v>0</v>
      </c>
      <c r="M601">
        <v>0</v>
      </c>
      <c r="N601">
        <v>0</v>
      </c>
      <c r="O601">
        <v>1</v>
      </c>
      <c r="P601">
        <v>1</v>
      </c>
      <c r="Q601">
        <v>0</v>
      </c>
      <c r="R601">
        <v>1</v>
      </c>
      <c r="S601" t="s">
        <v>33</v>
      </c>
      <c r="T601" s="33">
        <f t="shared" si="27"/>
        <v>0</v>
      </c>
      <c r="Z601" s="22">
        <f t="shared" si="28"/>
        <v>1</v>
      </c>
      <c r="AA601" s="23">
        <f t="shared" si="29"/>
        <v>1</v>
      </c>
    </row>
    <row r="602" spans="1:27" x14ac:dyDescent="0.25">
      <c r="A602" t="s">
        <v>2554</v>
      </c>
      <c r="B602" t="s">
        <v>2603</v>
      </c>
      <c r="C602" t="s">
        <v>2604</v>
      </c>
      <c r="D602" t="s">
        <v>2605</v>
      </c>
      <c r="E602" t="s">
        <v>31</v>
      </c>
      <c r="F602" t="s">
        <v>38</v>
      </c>
      <c r="G602" t="s">
        <v>32</v>
      </c>
      <c r="H602">
        <v>1</v>
      </c>
      <c r="I602">
        <v>0</v>
      </c>
      <c r="J602">
        <v>1</v>
      </c>
      <c r="K602">
        <v>0</v>
      </c>
      <c r="L602">
        <v>0</v>
      </c>
      <c r="M602">
        <v>0</v>
      </c>
      <c r="N602">
        <v>0</v>
      </c>
      <c r="O602">
        <v>1</v>
      </c>
      <c r="P602">
        <v>1</v>
      </c>
      <c r="Q602">
        <v>0</v>
      </c>
      <c r="R602">
        <v>1</v>
      </c>
      <c r="S602" t="s">
        <v>33</v>
      </c>
      <c r="T602" s="33">
        <f t="shared" si="27"/>
        <v>0</v>
      </c>
      <c r="Z602" s="22">
        <f t="shared" si="28"/>
        <v>1</v>
      </c>
      <c r="AA602" s="23">
        <f t="shared" si="29"/>
        <v>1</v>
      </c>
    </row>
    <row r="603" spans="1:27" x14ac:dyDescent="0.25">
      <c r="A603" t="s">
        <v>2554</v>
      </c>
      <c r="B603" t="s">
        <v>2606</v>
      </c>
      <c r="C603" t="s">
        <v>2607</v>
      </c>
      <c r="D603" t="s">
        <v>2608</v>
      </c>
      <c r="E603" t="s">
        <v>31</v>
      </c>
      <c r="F603" t="s">
        <v>32</v>
      </c>
      <c r="G603" t="s">
        <v>32</v>
      </c>
      <c r="H603">
        <v>1</v>
      </c>
      <c r="I603">
        <v>0</v>
      </c>
      <c r="J603">
        <v>1</v>
      </c>
      <c r="K603">
        <v>0</v>
      </c>
      <c r="L603">
        <v>0</v>
      </c>
      <c r="M603">
        <v>0</v>
      </c>
      <c r="N603">
        <v>0</v>
      </c>
      <c r="O603">
        <v>1</v>
      </c>
      <c r="P603">
        <v>1</v>
      </c>
      <c r="Q603">
        <v>0</v>
      </c>
      <c r="R603">
        <v>1</v>
      </c>
      <c r="S603" t="s">
        <v>33</v>
      </c>
      <c r="T603" s="33">
        <f t="shared" si="27"/>
        <v>0</v>
      </c>
      <c r="Z603" s="22">
        <f t="shared" si="28"/>
        <v>1</v>
      </c>
      <c r="AA603" s="23">
        <f t="shared" si="29"/>
        <v>1</v>
      </c>
    </row>
    <row r="604" spans="1:27" ht="90" x14ac:dyDescent="0.25">
      <c r="A604" t="s">
        <v>2554</v>
      </c>
      <c r="B604" t="s">
        <v>2609</v>
      </c>
      <c r="C604" s="2" t="s">
        <v>2610</v>
      </c>
      <c r="D604" t="s">
        <v>2611</v>
      </c>
      <c r="E604" t="s">
        <v>31</v>
      </c>
      <c r="F604" t="s">
        <v>38</v>
      </c>
      <c r="G604" t="s">
        <v>32</v>
      </c>
      <c r="H604">
        <v>3</v>
      </c>
      <c r="I604">
        <v>0</v>
      </c>
      <c r="J604">
        <v>3</v>
      </c>
      <c r="K604">
        <v>0</v>
      </c>
      <c r="L604">
        <v>0</v>
      </c>
      <c r="M604">
        <v>0</v>
      </c>
      <c r="N604">
        <v>0</v>
      </c>
      <c r="O604">
        <v>3</v>
      </c>
      <c r="P604">
        <v>3</v>
      </c>
      <c r="Q604">
        <v>0</v>
      </c>
      <c r="R604">
        <v>3</v>
      </c>
      <c r="S604" t="s">
        <v>33</v>
      </c>
      <c r="T604" s="33">
        <f t="shared" si="27"/>
        <v>0</v>
      </c>
      <c r="Z604" s="22">
        <f t="shared" si="28"/>
        <v>3</v>
      </c>
      <c r="AA604" s="23">
        <f t="shared" si="29"/>
        <v>3</v>
      </c>
    </row>
    <row r="605" spans="1:27" x14ac:dyDescent="0.25">
      <c r="A605" t="s">
        <v>2612</v>
      </c>
      <c r="B605" t="s">
        <v>2613</v>
      </c>
      <c r="C605" t="s">
        <v>2614</v>
      </c>
      <c r="D605" t="s">
        <v>2615</v>
      </c>
      <c r="E605" t="s">
        <v>275</v>
      </c>
      <c r="F605" t="s">
        <v>38</v>
      </c>
      <c r="G605" t="s">
        <v>32</v>
      </c>
      <c r="H605">
        <v>2</v>
      </c>
      <c r="I605">
        <v>1</v>
      </c>
      <c r="J605">
        <v>1</v>
      </c>
      <c r="K605">
        <v>0</v>
      </c>
      <c r="L605">
        <v>0</v>
      </c>
      <c r="M605">
        <v>0</v>
      </c>
      <c r="N605">
        <v>0</v>
      </c>
      <c r="O605">
        <v>0</v>
      </c>
      <c r="P605">
        <v>0</v>
      </c>
      <c r="Q605">
        <v>0</v>
      </c>
      <c r="R605">
        <v>0</v>
      </c>
      <c r="S605" t="s">
        <v>33</v>
      </c>
      <c r="T605" s="33">
        <f t="shared" si="27"/>
        <v>0</v>
      </c>
      <c r="Z605" s="22">
        <f t="shared" si="28"/>
        <v>0</v>
      </c>
      <c r="AA605" s="23">
        <f t="shared" si="29"/>
        <v>0</v>
      </c>
    </row>
    <row r="606" spans="1:27" x14ac:dyDescent="0.25">
      <c r="A606" t="s">
        <v>2612</v>
      </c>
      <c r="B606" t="s">
        <v>2619</v>
      </c>
      <c r="C606" t="s">
        <v>2620</v>
      </c>
      <c r="D606" t="s">
        <v>2621</v>
      </c>
      <c r="E606" t="s">
        <v>31</v>
      </c>
      <c r="F606" t="s">
        <v>32</v>
      </c>
      <c r="G606" t="s">
        <v>32</v>
      </c>
      <c r="H606">
        <v>2</v>
      </c>
      <c r="I606">
        <v>0</v>
      </c>
      <c r="J606">
        <v>2</v>
      </c>
      <c r="K606">
        <v>2</v>
      </c>
      <c r="L606">
        <v>2</v>
      </c>
      <c r="M606">
        <v>2</v>
      </c>
      <c r="N606">
        <v>2</v>
      </c>
      <c r="O606">
        <v>0</v>
      </c>
      <c r="P606">
        <v>0</v>
      </c>
      <c r="Q606">
        <v>0</v>
      </c>
      <c r="R606">
        <v>0</v>
      </c>
      <c r="S606" t="s">
        <v>103</v>
      </c>
      <c r="T606" s="33">
        <f t="shared" si="27"/>
        <v>2</v>
      </c>
      <c r="Z606" s="22">
        <f t="shared" si="28"/>
        <v>0</v>
      </c>
      <c r="AA606" s="23">
        <f t="shared" si="29"/>
        <v>0</v>
      </c>
    </row>
    <row r="607" spans="1:27" x14ac:dyDescent="0.25">
      <c r="A607" t="s">
        <v>2612</v>
      </c>
      <c r="B607" t="s">
        <v>2622</v>
      </c>
      <c r="C607" t="s">
        <v>2623</v>
      </c>
      <c r="D607" t="s">
        <v>2624</v>
      </c>
      <c r="E607" t="s">
        <v>275</v>
      </c>
      <c r="F607" t="s">
        <v>38</v>
      </c>
      <c r="G607" t="s">
        <v>32</v>
      </c>
      <c r="H607">
        <v>2</v>
      </c>
      <c r="I607">
        <v>0</v>
      </c>
      <c r="J607">
        <v>2</v>
      </c>
      <c r="K607">
        <v>0</v>
      </c>
      <c r="L607">
        <v>0</v>
      </c>
      <c r="M607">
        <v>0</v>
      </c>
      <c r="N607">
        <v>0</v>
      </c>
      <c r="O607">
        <v>2</v>
      </c>
      <c r="P607">
        <v>2</v>
      </c>
      <c r="Q607">
        <v>0</v>
      </c>
      <c r="R607">
        <v>2</v>
      </c>
      <c r="S607" t="s">
        <v>33</v>
      </c>
      <c r="T607" s="33">
        <f t="shared" si="27"/>
        <v>0</v>
      </c>
      <c r="Z607" s="22">
        <f t="shared" si="28"/>
        <v>2</v>
      </c>
      <c r="AA607" s="23">
        <f t="shared" si="29"/>
        <v>2</v>
      </c>
    </row>
    <row r="608" spans="1:27" x14ac:dyDescent="0.25">
      <c r="A608" t="s">
        <v>2612</v>
      </c>
      <c r="B608" t="s">
        <v>2625</v>
      </c>
      <c r="C608" t="s">
        <v>2626</v>
      </c>
      <c r="D608" t="s">
        <v>2627</v>
      </c>
      <c r="E608" t="s">
        <v>31</v>
      </c>
      <c r="F608" t="s">
        <v>38</v>
      </c>
      <c r="G608" t="s">
        <v>32</v>
      </c>
      <c r="H608">
        <v>3</v>
      </c>
      <c r="I608">
        <v>0</v>
      </c>
      <c r="J608">
        <v>3</v>
      </c>
      <c r="K608">
        <v>0</v>
      </c>
      <c r="L608">
        <v>0</v>
      </c>
      <c r="M608">
        <v>0</v>
      </c>
      <c r="N608">
        <v>0</v>
      </c>
      <c r="O608">
        <v>3</v>
      </c>
      <c r="P608">
        <v>3</v>
      </c>
      <c r="Q608">
        <v>3</v>
      </c>
      <c r="R608">
        <v>0</v>
      </c>
      <c r="S608" t="s">
        <v>39</v>
      </c>
      <c r="T608" s="33">
        <f t="shared" si="27"/>
        <v>0</v>
      </c>
      <c r="Z608" s="22">
        <f t="shared" si="28"/>
        <v>3</v>
      </c>
      <c r="AA608" s="23">
        <f t="shared" si="29"/>
        <v>3</v>
      </c>
    </row>
    <row r="609" spans="1:27" x14ac:dyDescent="0.25">
      <c r="A609" t="s">
        <v>2612</v>
      </c>
      <c r="B609" t="s">
        <v>2628</v>
      </c>
      <c r="C609" t="s">
        <v>2629</v>
      </c>
      <c r="D609" t="s">
        <v>2630</v>
      </c>
      <c r="E609" t="s">
        <v>31</v>
      </c>
      <c r="F609" t="s">
        <v>38</v>
      </c>
      <c r="G609" t="s">
        <v>32</v>
      </c>
      <c r="H609">
        <v>1</v>
      </c>
      <c r="I609">
        <v>0</v>
      </c>
      <c r="J609">
        <v>1</v>
      </c>
      <c r="K609">
        <v>0</v>
      </c>
      <c r="L609">
        <v>0</v>
      </c>
      <c r="M609">
        <v>0</v>
      </c>
      <c r="N609">
        <v>0</v>
      </c>
      <c r="O609">
        <v>1</v>
      </c>
      <c r="P609">
        <v>1</v>
      </c>
      <c r="Q609">
        <v>0</v>
      </c>
      <c r="R609">
        <v>1</v>
      </c>
      <c r="S609" t="s">
        <v>33</v>
      </c>
      <c r="T609" s="33">
        <f t="shared" si="27"/>
        <v>0</v>
      </c>
      <c r="Z609" s="22">
        <f t="shared" si="28"/>
        <v>1</v>
      </c>
      <c r="AA609" s="23">
        <f t="shared" si="29"/>
        <v>1</v>
      </c>
    </row>
    <row r="610" spans="1:27" x14ac:dyDescent="0.25">
      <c r="A610" t="s">
        <v>2612</v>
      </c>
      <c r="B610" t="s">
        <v>2634</v>
      </c>
      <c r="C610" t="s">
        <v>2635</v>
      </c>
      <c r="D610" t="s">
        <v>2636</v>
      </c>
      <c r="E610" t="s">
        <v>31</v>
      </c>
      <c r="F610" t="s">
        <v>38</v>
      </c>
      <c r="G610" t="s">
        <v>32</v>
      </c>
      <c r="H610">
        <v>9</v>
      </c>
      <c r="I610">
        <v>1</v>
      </c>
      <c r="J610">
        <v>1</v>
      </c>
      <c r="K610">
        <v>0</v>
      </c>
      <c r="L610">
        <v>0</v>
      </c>
      <c r="M610">
        <v>0</v>
      </c>
      <c r="N610">
        <v>0</v>
      </c>
      <c r="O610">
        <v>2</v>
      </c>
      <c r="P610">
        <v>1</v>
      </c>
      <c r="Q610">
        <v>0</v>
      </c>
      <c r="R610">
        <v>2</v>
      </c>
      <c r="S610" t="s">
        <v>33</v>
      </c>
      <c r="T610" s="33">
        <f t="shared" si="27"/>
        <v>0</v>
      </c>
      <c r="Z610" s="22">
        <f t="shared" si="28"/>
        <v>1</v>
      </c>
      <c r="AA610" s="23">
        <f t="shared" si="29"/>
        <v>1</v>
      </c>
    </row>
    <row r="611" spans="1:27" ht="90" x14ac:dyDescent="0.25">
      <c r="A611" t="s">
        <v>2612</v>
      </c>
      <c r="B611" t="s">
        <v>2642</v>
      </c>
      <c r="C611" s="2" t="s">
        <v>2643</v>
      </c>
      <c r="D611" t="s">
        <v>2644</v>
      </c>
      <c r="E611" t="s">
        <v>31</v>
      </c>
      <c r="F611" t="s">
        <v>32</v>
      </c>
      <c r="G611" t="s">
        <v>32</v>
      </c>
      <c r="H611">
        <v>3</v>
      </c>
      <c r="I611">
        <v>0</v>
      </c>
      <c r="J611">
        <v>3</v>
      </c>
      <c r="K611">
        <v>0</v>
      </c>
      <c r="L611">
        <v>0</v>
      </c>
      <c r="M611">
        <v>0</v>
      </c>
      <c r="N611">
        <v>0</v>
      </c>
      <c r="O611">
        <v>3</v>
      </c>
      <c r="P611">
        <v>3</v>
      </c>
      <c r="Q611">
        <v>0</v>
      </c>
      <c r="R611">
        <v>3</v>
      </c>
      <c r="S611" t="s">
        <v>33</v>
      </c>
      <c r="T611" s="33">
        <f t="shared" si="27"/>
        <v>0</v>
      </c>
      <c r="Z611" s="22">
        <f t="shared" si="28"/>
        <v>3</v>
      </c>
      <c r="AA611" s="23">
        <f t="shared" si="29"/>
        <v>3</v>
      </c>
    </row>
    <row r="612" spans="1:27" x14ac:dyDescent="0.25">
      <c r="A612" t="s">
        <v>2645</v>
      </c>
      <c r="B612" t="s">
        <v>2646</v>
      </c>
      <c r="C612" t="s">
        <v>2647</v>
      </c>
      <c r="D612" t="s">
        <v>2648</v>
      </c>
      <c r="E612" t="s">
        <v>31</v>
      </c>
      <c r="F612" t="s">
        <v>32</v>
      </c>
      <c r="G612" t="s">
        <v>38</v>
      </c>
      <c r="H612">
        <v>2</v>
      </c>
      <c r="I612">
        <v>0</v>
      </c>
      <c r="J612">
        <v>2</v>
      </c>
      <c r="K612">
        <v>1</v>
      </c>
      <c r="L612">
        <v>1</v>
      </c>
      <c r="M612">
        <v>0</v>
      </c>
      <c r="N612">
        <v>0</v>
      </c>
      <c r="O612">
        <v>1</v>
      </c>
      <c r="P612">
        <v>1</v>
      </c>
      <c r="Q612">
        <v>0</v>
      </c>
      <c r="R612">
        <v>1</v>
      </c>
      <c r="S612" t="s">
        <v>39</v>
      </c>
      <c r="T612" s="33">
        <f t="shared" si="27"/>
        <v>0</v>
      </c>
      <c r="Z612" s="22">
        <f t="shared" si="28"/>
        <v>1</v>
      </c>
      <c r="AA612" s="23">
        <f t="shared" si="29"/>
        <v>1</v>
      </c>
    </row>
    <row r="613" spans="1:27" x14ac:dyDescent="0.25">
      <c r="A613" t="s">
        <v>2645</v>
      </c>
      <c r="B613" t="s">
        <v>2649</v>
      </c>
      <c r="C613" t="s">
        <v>2650</v>
      </c>
      <c r="D613" t="s">
        <v>2651</v>
      </c>
      <c r="E613" t="s">
        <v>31</v>
      </c>
      <c r="F613" t="s">
        <v>32</v>
      </c>
      <c r="G613" t="s">
        <v>38</v>
      </c>
      <c r="H613">
        <v>1</v>
      </c>
      <c r="I613">
        <v>0</v>
      </c>
      <c r="J613">
        <v>1</v>
      </c>
      <c r="K613">
        <v>0</v>
      </c>
      <c r="L613">
        <v>0</v>
      </c>
      <c r="M613">
        <v>0</v>
      </c>
      <c r="N613">
        <v>0</v>
      </c>
      <c r="O613">
        <v>1</v>
      </c>
      <c r="P613">
        <v>1</v>
      </c>
      <c r="Q613">
        <v>1</v>
      </c>
      <c r="R613">
        <v>0</v>
      </c>
      <c r="S613" t="s">
        <v>39</v>
      </c>
      <c r="T613" s="33">
        <f t="shared" si="27"/>
        <v>0</v>
      </c>
      <c r="Z613" s="22">
        <f t="shared" si="28"/>
        <v>1</v>
      </c>
      <c r="AA613" s="23">
        <f t="shared" si="29"/>
        <v>1</v>
      </c>
    </row>
    <row r="614" spans="1:27" x14ac:dyDescent="0.25">
      <c r="A614" t="s">
        <v>2645</v>
      </c>
      <c r="B614" t="s">
        <v>2652</v>
      </c>
      <c r="C614" t="s">
        <v>2653</v>
      </c>
      <c r="D614" t="s">
        <v>2654</v>
      </c>
      <c r="E614" t="s">
        <v>31</v>
      </c>
      <c r="F614" t="s">
        <v>32</v>
      </c>
      <c r="G614" t="s">
        <v>32</v>
      </c>
      <c r="H614">
        <v>1</v>
      </c>
      <c r="I614">
        <v>0</v>
      </c>
      <c r="J614">
        <v>1</v>
      </c>
      <c r="K614">
        <v>0</v>
      </c>
      <c r="L614">
        <v>0</v>
      </c>
      <c r="M614">
        <v>0</v>
      </c>
      <c r="N614">
        <v>0</v>
      </c>
      <c r="O614">
        <v>1</v>
      </c>
      <c r="P614">
        <v>1</v>
      </c>
      <c r="Q614">
        <v>1</v>
      </c>
      <c r="R614">
        <v>0</v>
      </c>
      <c r="S614" t="s">
        <v>39</v>
      </c>
      <c r="T614" s="33">
        <f t="shared" si="27"/>
        <v>0</v>
      </c>
      <c r="Z614" s="22">
        <f t="shared" si="28"/>
        <v>1</v>
      </c>
      <c r="AA614" s="23">
        <f t="shared" si="29"/>
        <v>1</v>
      </c>
    </row>
    <row r="615" spans="1:27" x14ac:dyDescent="0.25">
      <c r="A615" t="s">
        <v>2658</v>
      </c>
      <c r="B615" t="s">
        <v>2662</v>
      </c>
      <c r="C615" t="s">
        <v>2663</v>
      </c>
      <c r="D615" t="s">
        <v>2664</v>
      </c>
      <c r="E615" t="s">
        <v>31</v>
      </c>
      <c r="F615" t="s">
        <v>32</v>
      </c>
      <c r="G615" t="s">
        <v>32</v>
      </c>
      <c r="H615">
        <v>2</v>
      </c>
      <c r="I615">
        <v>0</v>
      </c>
      <c r="J615">
        <v>2</v>
      </c>
      <c r="K615">
        <v>1</v>
      </c>
      <c r="L615">
        <v>1</v>
      </c>
      <c r="M615">
        <v>0</v>
      </c>
      <c r="N615">
        <v>0</v>
      </c>
      <c r="O615">
        <v>1</v>
      </c>
      <c r="P615">
        <v>1</v>
      </c>
      <c r="Q615">
        <v>1</v>
      </c>
      <c r="R615">
        <v>0</v>
      </c>
      <c r="S615" t="s">
        <v>39</v>
      </c>
      <c r="T615" s="33">
        <f t="shared" si="27"/>
        <v>0</v>
      </c>
      <c r="Z615" s="22">
        <f t="shared" si="28"/>
        <v>1</v>
      </c>
      <c r="AA615" s="23">
        <f t="shared" si="29"/>
        <v>1</v>
      </c>
    </row>
    <row r="616" spans="1:27" x14ac:dyDescent="0.25">
      <c r="A616" t="s">
        <v>2658</v>
      </c>
      <c r="B616" t="s">
        <v>2665</v>
      </c>
      <c r="C616" t="s">
        <v>2666</v>
      </c>
      <c r="D616" t="s">
        <v>2667</v>
      </c>
      <c r="E616" t="s">
        <v>31</v>
      </c>
      <c r="F616" t="s">
        <v>38</v>
      </c>
      <c r="G616" t="s">
        <v>32</v>
      </c>
      <c r="H616">
        <v>1</v>
      </c>
      <c r="I616">
        <v>0</v>
      </c>
      <c r="J616">
        <v>1</v>
      </c>
      <c r="K616">
        <v>0</v>
      </c>
      <c r="L616">
        <v>0</v>
      </c>
      <c r="M616">
        <v>0</v>
      </c>
      <c r="N616">
        <v>0</v>
      </c>
      <c r="O616">
        <v>1</v>
      </c>
      <c r="P616">
        <v>1</v>
      </c>
      <c r="Q616">
        <v>1</v>
      </c>
      <c r="R616">
        <v>0</v>
      </c>
      <c r="S616" t="s">
        <v>39</v>
      </c>
      <c r="T616" s="33">
        <f t="shared" si="27"/>
        <v>0</v>
      </c>
      <c r="Z616" s="22">
        <f t="shared" si="28"/>
        <v>1</v>
      </c>
      <c r="AA616" s="23">
        <f t="shared" si="29"/>
        <v>1</v>
      </c>
    </row>
    <row r="617" spans="1:27" x14ac:dyDescent="0.25">
      <c r="A617" t="s">
        <v>2658</v>
      </c>
      <c r="B617" t="s">
        <v>2668</v>
      </c>
      <c r="C617" t="s">
        <v>2669</v>
      </c>
      <c r="D617" t="s">
        <v>2670</v>
      </c>
      <c r="E617" t="s">
        <v>85</v>
      </c>
      <c r="F617" t="s">
        <v>32</v>
      </c>
      <c r="G617" t="s">
        <v>32</v>
      </c>
      <c r="H617">
        <v>2</v>
      </c>
      <c r="I617">
        <v>0</v>
      </c>
      <c r="J617">
        <v>2</v>
      </c>
      <c r="K617">
        <v>1</v>
      </c>
      <c r="L617">
        <v>1</v>
      </c>
      <c r="M617">
        <v>0</v>
      </c>
      <c r="N617">
        <v>0</v>
      </c>
      <c r="O617">
        <v>1</v>
      </c>
      <c r="P617">
        <v>1</v>
      </c>
      <c r="Q617">
        <v>1</v>
      </c>
      <c r="R617">
        <v>0</v>
      </c>
      <c r="S617" t="s">
        <v>39</v>
      </c>
      <c r="T617" s="33">
        <f t="shared" si="27"/>
        <v>0</v>
      </c>
      <c r="Z617" s="22">
        <f t="shared" si="28"/>
        <v>1</v>
      </c>
      <c r="AA617" s="23">
        <f t="shared" si="29"/>
        <v>1</v>
      </c>
    </row>
    <row r="618" spans="1:27" x14ac:dyDescent="0.25">
      <c r="A618" t="s">
        <v>2658</v>
      </c>
      <c r="B618" t="s">
        <v>2671</v>
      </c>
      <c r="C618" t="s">
        <v>2672</v>
      </c>
      <c r="D618" t="s">
        <v>842</v>
      </c>
      <c r="E618" t="s">
        <v>31</v>
      </c>
      <c r="F618" t="s">
        <v>32</v>
      </c>
      <c r="G618" t="s">
        <v>32</v>
      </c>
      <c r="H618">
        <v>1</v>
      </c>
      <c r="I618">
        <v>0</v>
      </c>
      <c r="J618">
        <v>1</v>
      </c>
      <c r="K618">
        <v>0</v>
      </c>
      <c r="L618">
        <v>0</v>
      </c>
      <c r="M618">
        <v>0</v>
      </c>
      <c r="N618">
        <v>0</v>
      </c>
      <c r="O618">
        <v>1</v>
      </c>
      <c r="P618">
        <v>1</v>
      </c>
      <c r="Q618">
        <v>1</v>
      </c>
      <c r="R618">
        <v>0</v>
      </c>
      <c r="S618" t="s">
        <v>39</v>
      </c>
      <c r="T618" s="33">
        <f t="shared" si="27"/>
        <v>0</v>
      </c>
      <c r="Z618" s="22">
        <f t="shared" si="28"/>
        <v>1</v>
      </c>
      <c r="AA618" s="23">
        <f t="shared" si="29"/>
        <v>1</v>
      </c>
    </row>
    <row r="619" spans="1:27" x14ac:dyDescent="0.25">
      <c r="A619" t="s">
        <v>2658</v>
      </c>
      <c r="B619" t="s">
        <v>2673</v>
      </c>
      <c r="C619" t="s">
        <v>2674</v>
      </c>
      <c r="D619" t="s">
        <v>2675</v>
      </c>
      <c r="E619" t="s">
        <v>31</v>
      </c>
      <c r="F619" t="s">
        <v>38</v>
      </c>
      <c r="G619" t="s">
        <v>32</v>
      </c>
      <c r="H619">
        <v>1</v>
      </c>
      <c r="I619">
        <v>0</v>
      </c>
      <c r="J619">
        <v>1</v>
      </c>
      <c r="K619">
        <v>0</v>
      </c>
      <c r="L619">
        <v>0</v>
      </c>
      <c r="M619">
        <v>0</v>
      </c>
      <c r="N619">
        <v>0</v>
      </c>
      <c r="O619">
        <v>1</v>
      </c>
      <c r="P619">
        <v>1</v>
      </c>
      <c r="Q619">
        <v>1</v>
      </c>
      <c r="R619">
        <v>0</v>
      </c>
      <c r="S619" t="s">
        <v>39</v>
      </c>
      <c r="T619" s="33">
        <f t="shared" si="27"/>
        <v>0</v>
      </c>
      <c r="Z619" s="22">
        <f t="shared" si="28"/>
        <v>1</v>
      </c>
      <c r="AA619" s="23">
        <f t="shared" si="29"/>
        <v>1</v>
      </c>
    </row>
    <row r="620" spans="1:27" ht="90" x14ac:dyDescent="0.25">
      <c r="A620" t="s">
        <v>2658</v>
      </c>
      <c r="B620" t="s">
        <v>2676</v>
      </c>
      <c r="C620" s="2" t="s">
        <v>2677</v>
      </c>
      <c r="D620" t="s">
        <v>2678</v>
      </c>
      <c r="E620" t="s">
        <v>598</v>
      </c>
      <c r="F620" t="s">
        <v>38</v>
      </c>
      <c r="G620" t="s">
        <v>32</v>
      </c>
      <c r="H620">
        <v>1</v>
      </c>
      <c r="I620">
        <v>0</v>
      </c>
      <c r="J620">
        <v>1</v>
      </c>
      <c r="K620">
        <v>0</v>
      </c>
      <c r="L620">
        <v>0</v>
      </c>
      <c r="M620">
        <v>0</v>
      </c>
      <c r="N620">
        <v>0</v>
      </c>
      <c r="O620">
        <v>1</v>
      </c>
      <c r="P620">
        <v>1</v>
      </c>
      <c r="Q620">
        <v>0</v>
      </c>
      <c r="R620">
        <v>1</v>
      </c>
      <c r="S620" t="s">
        <v>33</v>
      </c>
      <c r="T620" s="33">
        <f t="shared" si="27"/>
        <v>0</v>
      </c>
      <c r="Z620" s="22">
        <f t="shared" si="28"/>
        <v>1</v>
      </c>
      <c r="AA620" s="23">
        <f t="shared" si="29"/>
        <v>1</v>
      </c>
    </row>
    <row r="621" spans="1:27" x14ac:dyDescent="0.25">
      <c r="A621" t="s">
        <v>2658</v>
      </c>
      <c r="B621" t="s">
        <v>2679</v>
      </c>
      <c r="C621" t="s">
        <v>2680</v>
      </c>
      <c r="D621" t="s">
        <v>2245</v>
      </c>
      <c r="E621" t="s">
        <v>31</v>
      </c>
      <c r="F621" t="s">
        <v>32</v>
      </c>
      <c r="G621" t="s">
        <v>32</v>
      </c>
      <c r="H621">
        <v>1</v>
      </c>
      <c r="I621">
        <v>0</v>
      </c>
      <c r="J621">
        <v>1</v>
      </c>
      <c r="K621">
        <v>0</v>
      </c>
      <c r="L621">
        <v>0</v>
      </c>
      <c r="M621">
        <v>0</v>
      </c>
      <c r="N621">
        <v>0</v>
      </c>
      <c r="O621">
        <v>1</v>
      </c>
      <c r="P621">
        <v>1</v>
      </c>
      <c r="Q621">
        <v>1</v>
      </c>
      <c r="R621">
        <v>0</v>
      </c>
      <c r="S621" t="s">
        <v>39</v>
      </c>
      <c r="T621" s="33">
        <f t="shared" si="27"/>
        <v>0</v>
      </c>
      <c r="Z621" s="22">
        <f t="shared" si="28"/>
        <v>1</v>
      </c>
      <c r="AA621" s="23">
        <f t="shared" si="29"/>
        <v>1</v>
      </c>
    </row>
    <row r="622" spans="1:27" x14ac:dyDescent="0.25">
      <c r="A622" t="s">
        <v>2658</v>
      </c>
      <c r="B622" t="s">
        <v>2681</v>
      </c>
      <c r="C622" t="s">
        <v>2682</v>
      </c>
      <c r="D622" t="s">
        <v>2683</v>
      </c>
      <c r="E622" t="s">
        <v>31</v>
      </c>
      <c r="F622" t="s">
        <v>32</v>
      </c>
      <c r="G622" t="s">
        <v>32</v>
      </c>
      <c r="H622">
        <v>2</v>
      </c>
      <c r="I622">
        <v>0</v>
      </c>
      <c r="J622">
        <v>1</v>
      </c>
      <c r="K622">
        <v>1</v>
      </c>
      <c r="L622">
        <v>1</v>
      </c>
      <c r="M622">
        <v>1</v>
      </c>
      <c r="N622">
        <v>1</v>
      </c>
      <c r="O622">
        <v>0</v>
      </c>
      <c r="P622">
        <v>0</v>
      </c>
      <c r="Q622">
        <v>0</v>
      </c>
      <c r="R622">
        <v>0</v>
      </c>
      <c r="S622" t="s">
        <v>103</v>
      </c>
      <c r="T622" s="33">
        <f t="shared" si="27"/>
        <v>1</v>
      </c>
      <c r="Z622" s="22">
        <f t="shared" si="28"/>
        <v>0</v>
      </c>
      <c r="AA622" s="23">
        <f t="shared" si="29"/>
        <v>0</v>
      </c>
    </row>
    <row r="623" spans="1:27" x14ac:dyDescent="0.25">
      <c r="A623" t="s">
        <v>2658</v>
      </c>
      <c r="B623" t="s">
        <v>2684</v>
      </c>
      <c r="C623" t="s">
        <v>2685</v>
      </c>
      <c r="D623" t="s">
        <v>2686</v>
      </c>
      <c r="E623" t="s">
        <v>31</v>
      </c>
      <c r="F623" t="s">
        <v>38</v>
      </c>
      <c r="G623" t="s">
        <v>32</v>
      </c>
      <c r="H623">
        <v>2</v>
      </c>
      <c r="I623">
        <v>0</v>
      </c>
      <c r="J623">
        <v>2</v>
      </c>
      <c r="K623">
        <v>0</v>
      </c>
      <c r="L623">
        <v>0</v>
      </c>
      <c r="M623">
        <v>0</v>
      </c>
      <c r="N623">
        <v>0</v>
      </c>
      <c r="O623">
        <v>0</v>
      </c>
      <c r="P623">
        <v>0</v>
      </c>
      <c r="Q623">
        <v>0</v>
      </c>
      <c r="R623">
        <v>0</v>
      </c>
      <c r="S623" t="s">
        <v>33</v>
      </c>
      <c r="T623" s="33">
        <f t="shared" si="27"/>
        <v>0</v>
      </c>
      <c r="Z623" s="22">
        <f t="shared" si="28"/>
        <v>0</v>
      </c>
      <c r="AA623" s="23">
        <f t="shared" si="29"/>
        <v>0</v>
      </c>
    </row>
    <row r="624" spans="1:27" x14ac:dyDescent="0.25">
      <c r="A624" t="s">
        <v>2658</v>
      </c>
      <c r="B624" t="s">
        <v>2687</v>
      </c>
      <c r="C624" t="s">
        <v>2688</v>
      </c>
      <c r="D624" t="s">
        <v>2689</v>
      </c>
      <c r="E624" t="s">
        <v>31</v>
      </c>
      <c r="F624" t="s">
        <v>32</v>
      </c>
      <c r="G624" t="s">
        <v>32</v>
      </c>
      <c r="H624">
        <v>1</v>
      </c>
      <c r="I624">
        <v>0</v>
      </c>
      <c r="J624">
        <v>1</v>
      </c>
      <c r="K624">
        <v>0</v>
      </c>
      <c r="L624">
        <v>0</v>
      </c>
      <c r="M624">
        <v>0</v>
      </c>
      <c r="N624">
        <v>0</v>
      </c>
      <c r="O624">
        <v>1</v>
      </c>
      <c r="P624">
        <v>1</v>
      </c>
      <c r="Q624">
        <v>1</v>
      </c>
      <c r="R624">
        <v>0</v>
      </c>
      <c r="S624" t="s">
        <v>39</v>
      </c>
      <c r="T624" s="33">
        <f t="shared" si="27"/>
        <v>0</v>
      </c>
      <c r="Z624" s="22">
        <f t="shared" si="28"/>
        <v>1</v>
      </c>
      <c r="AA624" s="23">
        <f t="shared" si="29"/>
        <v>1</v>
      </c>
    </row>
    <row r="625" spans="1:27" x14ac:dyDescent="0.25">
      <c r="A625" t="s">
        <v>2658</v>
      </c>
      <c r="B625" t="s">
        <v>2690</v>
      </c>
      <c r="C625" t="s">
        <v>2691</v>
      </c>
      <c r="D625" t="s">
        <v>2692</v>
      </c>
      <c r="E625" t="s">
        <v>31</v>
      </c>
      <c r="F625" t="s">
        <v>32</v>
      </c>
      <c r="G625" t="s">
        <v>32</v>
      </c>
      <c r="H625">
        <v>1</v>
      </c>
      <c r="I625">
        <v>0</v>
      </c>
      <c r="J625">
        <v>1</v>
      </c>
      <c r="K625">
        <v>1</v>
      </c>
      <c r="L625">
        <v>1</v>
      </c>
      <c r="M625">
        <v>1</v>
      </c>
      <c r="N625">
        <v>1</v>
      </c>
      <c r="O625">
        <v>0</v>
      </c>
      <c r="P625">
        <v>0</v>
      </c>
      <c r="Q625">
        <v>0</v>
      </c>
      <c r="R625">
        <v>0</v>
      </c>
      <c r="S625" t="s">
        <v>103</v>
      </c>
      <c r="T625" s="33">
        <f t="shared" si="27"/>
        <v>1</v>
      </c>
      <c r="Z625" s="22">
        <f t="shared" si="28"/>
        <v>0</v>
      </c>
      <c r="AA625" s="23">
        <f t="shared" si="29"/>
        <v>0</v>
      </c>
    </row>
    <row r="626" spans="1:27" x14ac:dyDescent="0.25">
      <c r="A626" t="s">
        <v>2658</v>
      </c>
      <c r="B626" t="s">
        <v>2693</v>
      </c>
      <c r="C626" t="s">
        <v>2694</v>
      </c>
      <c r="D626" t="s">
        <v>2695</v>
      </c>
      <c r="E626" t="s">
        <v>31</v>
      </c>
      <c r="F626" t="s">
        <v>32</v>
      </c>
      <c r="G626" t="s">
        <v>32</v>
      </c>
      <c r="H626">
        <v>4</v>
      </c>
      <c r="I626">
        <v>0</v>
      </c>
      <c r="J626">
        <v>4</v>
      </c>
      <c r="K626">
        <v>2</v>
      </c>
      <c r="L626">
        <v>2</v>
      </c>
      <c r="M626">
        <v>2</v>
      </c>
      <c r="N626">
        <v>2</v>
      </c>
      <c r="O626">
        <v>2</v>
      </c>
      <c r="P626">
        <v>2</v>
      </c>
      <c r="Q626">
        <v>0</v>
      </c>
      <c r="R626">
        <v>2</v>
      </c>
      <c r="S626" t="s">
        <v>39</v>
      </c>
      <c r="T626" s="33">
        <f t="shared" si="27"/>
        <v>2</v>
      </c>
      <c r="Z626" s="22">
        <f t="shared" si="28"/>
        <v>2</v>
      </c>
      <c r="AA626" s="23">
        <f t="shared" si="29"/>
        <v>2</v>
      </c>
    </row>
    <row r="627" spans="1:27" ht="60" x14ac:dyDescent="0.25">
      <c r="A627" t="s">
        <v>2658</v>
      </c>
      <c r="B627" t="s">
        <v>2696</v>
      </c>
      <c r="C627" s="2" t="s">
        <v>2697</v>
      </c>
      <c r="D627" t="s">
        <v>2698</v>
      </c>
      <c r="E627" t="s">
        <v>31</v>
      </c>
      <c r="F627" t="s">
        <v>38</v>
      </c>
      <c r="G627" t="s">
        <v>32</v>
      </c>
      <c r="H627">
        <v>1</v>
      </c>
      <c r="I627">
        <v>0</v>
      </c>
      <c r="J627">
        <v>1</v>
      </c>
      <c r="K627">
        <v>0</v>
      </c>
      <c r="L627">
        <v>0</v>
      </c>
      <c r="M627">
        <v>0</v>
      </c>
      <c r="N627">
        <v>0</v>
      </c>
      <c r="O627">
        <v>1</v>
      </c>
      <c r="P627">
        <v>1</v>
      </c>
      <c r="Q627">
        <v>0</v>
      </c>
      <c r="R627">
        <v>1</v>
      </c>
      <c r="S627" t="s">
        <v>33</v>
      </c>
      <c r="T627" s="33">
        <f t="shared" si="27"/>
        <v>0</v>
      </c>
      <c r="Z627" s="22">
        <f t="shared" si="28"/>
        <v>1</v>
      </c>
      <c r="AA627" s="23">
        <f t="shared" si="29"/>
        <v>1</v>
      </c>
    </row>
    <row r="628" spans="1:27" x14ac:dyDescent="0.25">
      <c r="A628" t="s">
        <v>2658</v>
      </c>
      <c r="B628" t="s">
        <v>2699</v>
      </c>
      <c r="C628" t="s">
        <v>2700</v>
      </c>
      <c r="D628" t="s">
        <v>2701</v>
      </c>
      <c r="E628" t="s">
        <v>31</v>
      </c>
      <c r="F628" t="s">
        <v>38</v>
      </c>
      <c r="G628" t="s">
        <v>32</v>
      </c>
      <c r="H628">
        <v>2</v>
      </c>
      <c r="I628">
        <v>0</v>
      </c>
      <c r="J628">
        <v>2</v>
      </c>
      <c r="K628">
        <v>2</v>
      </c>
      <c r="L628">
        <v>2</v>
      </c>
      <c r="M628">
        <v>2</v>
      </c>
      <c r="N628">
        <v>2</v>
      </c>
      <c r="O628">
        <v>0</v>
      </c>
      <c r="P628">
        <v>0</v>
      </c>
      <c r="Q628">
        <v>0</v>
      </c>
      <c r="R628">
        <v>0</v>
      </c>
      <c r="S628" t="s">
        <v>103</v>
      </c>
      <c r="T628" s="33">
        <f t="shared" si="27"/>
        <v>2</v>
      </c>
      <c r="Z628" s="22">
        <f t="shared" si="28"/>
        <v>0</v>
      </c>
      <c r="AA628" s="23">
        <f t="shared" si="29"/>
        <v>0</v>
      </c>
    </row>
    <row r="629" spans="1:27" x14ac:dyDescent="0.25">
      <c r="A629" t="s">
        <v>2658</v>
      </c>
      <c r="B629" t="s">
        <v>2702</v>
      </c>
      <c r="C629" t="s">
        <v>2703</v>
      </c>
      <c r="D629" t="s">
        <v>2704</v>
      </c>
      <c r="E629" t="s">
        <v>31</v>
      </c>
      <c r="F629" t="s">
        <v>32</v>
      </c>
      <c r="G629" t="s">
        <v>32</v>
      </c>
      <c r="H629">
        <v>1</v>
      </c>
      <c r="I629">
        <v>0</v>
      </c>
      <c r="J629">
        <v>1</v>
      </c>
      <c r="K629">
        <v>0</v>
      </c>
      <c r="L629">
        <v>0</v>
      </c>
      <c r="M629">
        <v>0</v>
      </c>
      <c r="N629">
        <v>0</v>
      </c>
      <c r="O629">
        <v>1</v>
      </c>
      <c r="P629">
        <v>1</v>
      </c>
      <c r="Q629">
        <v>0</v>
      </c>
      <c r="R629">
        <v>1</v>
      </c>
      <c r="S629" t="s">
        <v>33</v>
      </c>
      <c r="T629" s="33">
        <f t="shared" si="27"/>
        <v>0</v>
      </c>
      <c r="Z629" s="22">
        <f t="shared" si="28"/>
        <v>1</v>
      </c>
      <c r="AA629" s="23">
        <f t="shared" si="29"/>
        <v>1</v>
      </c>
    </row>
    <row r="630" spans="1:27" x14ac:dyDescent="0.25">
      <c r="A630" t="s">
        <v>2658</v>
      </c>
      <c r="B630" t="s">
        <v>2705</v>
      </c>
      <c r="C630" t="s">
        <v>2706</v>
      </c>
      <c r="D630" t="s">
        <v>2707</v>
      </c>
      <c r="E630" t="s">
        <v>31</v>
      </c>
      <c r="F630" t="s">
        <v>32</v>
      </c>
      <c r="G630" t="s">
        <v>32</v>
      </c>
      <c r="H630">
        <v>2</v>
      </c>
      <c r="I630">
        <v>0</v>
      </c>
      <c r="J630">
        <v>2</v>
      </c>
      <c r="K630">
        <v>0</v>
      </c>
      <c r="L630">
        <v>0</v>
      </c>
      <c r="M630">
        <v>0</v>
      </c>
      <c r="N630">
        <v>0</v>
      </c>
      <c r="O630">
        <v>2</v>
      </c>
      <c r="P630">
        <v>2</v>
      </c>
      <c r="Q630">
        <v>0</v>
      </c>
      <c r="R630">
        <v>2</v>
      </c>
      <c r="S630" t="s">
        <v>33</v>
      </c>
      <c r="T630" s="33">
        <f t="shared" si="27"/>
        <v>0</v>
      </c>
      <c r="Z630" s="22">
        <f t="shared" si="28"/>
        <v>2</v>
      </c>
      <c r="AA630" s="23">
        <f t="shared" si="29"/>
        <v>2</v>
      </c>
    </row>
    <row r="631" spans="1:27" x14ac:dyDescent="0.25">
      <c r="A631" t="s">
        <v>2658</v>
      </c>
      <c r="B631" t="s">
        <v>2708</v>
      </c>
      <c r="C631" t="s">
        <v>2709</v>
      </c>
      <c r="D631" t="s">
        <v>2710</v>
      </c>
      <c r="E631" t="s">
        <v>31</v>
      </c>
      <c r="F631" t="s">
        <v>38</v>
      </c>
      <c r="G631" t="s">
        <v>32</v>
      </c>
      <c r="H631">
        <v>1</v>
      </c>
      <c r="I631">
        <v>0</v>
      </c>
      <c r="J631">
        <v>1</v>
      </c>
      <c r="K631">
        <v>0</v>
      </c>
      <c r="L631">
        <v>0</v>
      </c>
      <c r="M631">
        <v>0</v>
      </c>
      <c r="N631">
        <v>0</v>
      </c>
      <c r="O631">
        <v>1</v>
      </c>
      <c r="P631">
        <v>1</v>
      </c>
      <c r="Q631">
        <v>1</v>
      </c>
      <c r="R631">
        <v>0</v>
      </c>
      <c r="S631" t="s">
        <v>39</v>
      </c>
      <c r="T631" s="33">
        <f t="shared" si="27"/>
        <v>0</v>
      </c>
      <c r="Z631" s="22">
        <f t="shared" si="28"/>
        <v>1</v>
      </c>
      <c r="AA631" s="23">
        <f t="shared" si="29"/>
        <v>1</v>
      </c>
    </row>
    <row r="632" spans="1:27" x14ac:dyDescent="0.25">
      <c r="A632" t="s">
        <v>2658</v>
      </c>
      <c r="B632" t="s">
        <v>2711</v>
      </c>
      <c r="C632" t="s">
        <v>2712</v>
      </c>
      <c r="D632" t="s">
        <v>2713</v>
      </c>
      <c r="E632" t="s">
        <v>31</v>
      </c>
      <c r="F632" t="s">
        <v>32</v>
      </c>
      <c r="G632" t="s">
        <v>32</v>
      </c>
      <c r="H632">
        <v>1</v>
      </c>
      <c r="I632">
        <v>0</v>
      </c>
      <c r="J632">
        <v>1</v>
      </c>
      <c r="K632">
        <v>0</v>
      </c>
      <c r="L632">
        <v>0</v>
      </c>
      <c r="M632">
        <v>0</v>
      </c>
      <c r="N632">
        <v>0</v>
      </c>
      <c r="O632">
        <v>1</v>
      </c>
      <c r="P632">
        <v>1</v>
      </c>
      <c r="Q632">
        <v>0</v>
      </c>
      <c r="R632">
        <v>1</v>
      </c>
      <c r="S632" t="s">
        <v>33</v>
      </c>
      <c r="T632" s="33">
        <f t="shared" si="27"/>
        <v>0</v>
      </c>
      <c r="Z632" s="22">
        <f t="shared" si="28"/>
        <v>1</v>
      </c>
      <c r="AA632" s="23">
        <f t="shared" si="29"/>
        <v>1</v>
      </c>
    </row>
    <row r="633" spans="1:27" x14ac:dyDescent="0.25">
      <c r="A633" t="s">
        <v>2658</v>
      </c>
      <c r="B633" t="s">
        <v>2717</v>
      </c>
      <c r="C633" t="s">
        <v>2718</v>
      </c>
      <c r="D633" t="s">
        <v>2719</v>
      </c>
      <c r="E633" t="s">
        <v>31</v>
      </c>
      <c r="F633" t="s">
        <v>38</v>
      </c>
      <c r="G633" t="s">
        <v>32</v>
      </c>
      <c r="H633">
        <v>1</v>
      </c>
      <c r="I633">
        <v>0</v>
      </c>
      <c r="J633">
        <v>1</v>
      </c>
      <c r="K633">
        <v>0</v>
      </c>
      <c r="L633">
        <v>0</v>
      </c>
      <c r="M633">
        <v>0</v>
      </c>
      <c r="N633">
        <v>0</v>
      </c>
      <c r="O633">
        <v>1</v>
      </c>
      <c r="P633">
        <v>1</v>
      </c>
      <c r="Q633">
        <v>0</v>
      </c>
      <c r="R633">
        <v>1</v>
      </c>
      <c r="S633" t="s">
        <v>33</v>
      </c>
      <c r="T633" s="33">
        <f t="shared" si="27"/>
        <v>0</v>
      </c>
      <c r="Z633" s="22">
        <f t="shared" si="28"/>
        <v>1</v>
      </c>
      <c r="AA633" s="23">
        <f t="shared" si="29"/>
        <v>1</v>
      </c>
    </row>
    <row r="634" spans="1:27" x14ac:dyDescent="0.25">
      <c r="A634" t="s">
        <v>2658</v>
      </c>
      <c r="B634" t="s">
        <v>2720</v>
      </c>
      <c r="C634" t="s">
        <v>2721</v>
      </c>
      <c r="D634" t="s">
        <v>2722</v>
      </c>
      <c r="E634" t="s">
        <v>31</v>
      </c>
      <c r="F634" t="s">
        <v>32</v>
      </c>
      <c r="G634" t="s">
        <v>32</v>
      </c>
      <c r="H634">
        <v>1</v>
      </c>
      <c r="I634">
        <v>0</v>
      </c>
      <c r="J634">
        <v>1</v>
      </c>
      <c r="K634">
        <v>0</v>
      </c>
      <c r="L634">
        <v>0</v>
      </c>
      <c r="M634">
        <v>0</v>
      </c>
      <c r="N634">
        <v>0</v>
      </c>
      <c r="O634">
        <v>1</v>
      </c>
      <c r="P634">
        <v>1</v>
      </c>
      <c r="Q634">
        <v>0</v>
      </c>
      <c r="R634">
        <v>1</v>
      </c>
      <c r="S634" t="s">
        <v>33</v>
      </c>
      <c r="T634" s="33">
        <f t="shared" si="27"/>
        <v>0</v>
      </c>
      <c r="Z634" s="22">
        <f t="shared" si="28"/>
        <v>1</v>
      </c>
      <c r="AA634" s="23">
        <f t="shared" si="29"/>
        <v>1</v>
      </c>
    </row>
    <row r="635" spans="1:27" x14ac:dyDescent="0.25">
      <c r="A635" t="s">
        <v>2723</v>
      </c>
      <c r="B635" t="s">
        <v>2724</v>
      </c>
      <c r="C635" t="s">
        <v>2725</v>
      </c>
      <c r="D635" t="s">
        <v>2726</v>
      </c>
      <c r="E635" t="s">
        <v>31</v>
      </c>
      <c r="F635" t="s">
        <v>38</v>
      </c>
      <c r="G635" t="s">
        <v>32</v>
      </c>
      <c r="H635">
        <v>4</v>
      </c>
      <c r="I635">
        <v>1</v>
      </c>
      <c r="J635">
        <v>3</v>
      </c>
      <c r="K635">
        <v>0</v>
      </c>
      <c r="L635">
        <v>0</v>
      </c>
      <c r="M635">
        <v>0</v>
      </c>
      <c r="N635">
        <v>0</v>
      </c>
      <c r="O635">
        <v>4</v>
      </c>
      <c r="P635">
        <v>3</v>
      </c>
      <c r="Q635">
        <v>0</v>
      </c>
      <c r="R635">
        <v>4</v>
      </c>
      <c r="S635" t="s">
        <v>33</v>
      </c>
      <c r="T635" s="33">
        <f t="shared" si="27"/>
        <v>0</v>
      </c>
      <c r="Z635" s="22">
        <f t="shared" si="28"/>
        <v>3</v>
      </c>
      <c r="AA635" s="23">
        <f t="shared" si="29"/>
        <v>3</v>
      </c>
    </row>
    <row r="636" spans="1:27" x14ac:dyDescent="0.25">
      <c r="A636" t="s">
        <v>2727</v>
      </c>
      <c r="B636" t="s">
        <v>2728</v>
      </c>
      <c r="C636" t="s">
        <v>2729</v>
      </c>
      <c r="D636" t="s">
        <v>2730</v>
      </c>
      <c r="E636" t="s">
        <v>31</v>
      </c>
      <c r="F636" t="s">
        <v>38</v>
      </c>
      <c r="G636" t="s">
        <v>32</v>
      </c>
      <c r="H636">
        <v>2</v>
      </c>
      <c r="I636">
        <v>0</v>
      </c>
      <c r="J636">
        <v>2</v>
      </c>
      <c r="K636">
        <v>0</v>
      </c>
      <c r="L636">
        <v>0</v>
      </c>
      <c r="M636">
        <v>0</v>
      </c>
      <c r="N636">
        <v>0</v>
      </c>
      <c r="O636">
        <v>2</v>
      </c>
      <c r="P636">
        <v>2</v>
      </c>
      <c r="Q636">
        <v>2</v>
      </c>
      <c r="R636">
        <v>0</v>
      </c>
      <c r="S636" t="s">
        <v>39</v>
      </c>
      <c r="T636" s="33">
        <f t="shared" si="27"/>
        <v>0</v>
      </c>
      <c r="Z636" s="22">
        <f t="shared" si="28"/>
        <v>2</v>
      </c>
      <c r="AA636" s="23">
        <f t="shared" si="29"/>
        <v>2</v>
      </c>
    </row>
    <row r="637" spans="1:27" x14ac:dyDescent="0.25">
      <c r="A637" t="s">
        <v>2727</v>
      </c>
      <c r="B637" t="s">
        <v>2731</v>
      </c>
      <c r="C637" t="s">
        <v>2732</v>
      </c>
      <c r="D637" t="s">
        <v>2733</v>
      </c>
      <c r="E637" t="s">
        <v>85</v>
      </c>
      <c r="F637" t="s">
        <v>38</v>
      </c>
      <c r="G637" t="s">
        <v>32</v>
      </c>
      <c r="H637">
        <v>1</v>
      </c>
      <c r="I637">
        <v>0</v>
      </c>
      <c r="J637">
        <v>1</v>
      </c>
      <c r="K637">
        <v>0</v>
      </c>
      <c r="L637">
        <v>0</v>
      </c>
      <c r="M637">
        <v>0</v>
      </c>
      <c r="N637">
        <v>0</v>
      </c>
      <c r="O637">
        <v>1</v>
      </c>
      <c r="P637">
        <v>1</v>
      </c>
      <c r="Q637">
        <v>1</v>
      </c>
      <c r="R637">
        <v>0</v>
      </c>
      <c r="S637" t="s">
        <v>39</v>
      </c>
      <c r="T637" s="33">
        <f t="shared" si="27"/>
        <v>0</v>
      </c>
      <c r="Z637" s="22">
        <f t="shared" si="28"/>
        <v>1</v>
      </c>
      <c r="AA637" s="23">
        <f t="shared" si="29"/>
        <v>1</v>
      </c>
    </row>
    <row r="638" spans="1:27" x14ac:dyDescent="0.25">
      <c r="A638" t="s">
        <v>2727</v>
      </c>
      <c r="B638" t="s">
        <v>2734</v>
      </c>
      <c r="C638" t="s">
        <v>2735</v>
      </c>
      <c r="D638" t="s">
        <v>2736</v>
      </c>
      <c r="E638" t="s">
        <v>31</v>
      </c>
      <c r="F638" t="s">
        <v>32</v>
      </c>
      <c r="G638" t="s">
        <v>32</v>
      </c>
      <c r="H638">
        <v>1</v>
      </c>
      <c r="I638">
        <v>0</v>
      </c>
      <c r="J638">
        <v>1</v>
      </c>
      <c r="K638">
        <v>0</v>
      </c>
      <c r="L638">
        <v>0</v>
      </c>
      <c r="M638">
        <v>0</v>
      </c>
      <c r="N638">
        <v>0</v>
      </c>
      <c r="O638">
        <v>1</v>
      </c>
      <c r="P638">
        <v>1</v>
      </c>
      <c r="Q638">
        <v>1</v>
      </c>
      <c r="R638">
        <v>0</v>
      </c>
      <c r="S638" t="s">
        <v>39</v>
      </c>
      <c r="T638" s="33">
        <f t="shared" si="27"/>
        <v>0</v>
      </c>
      <c r="Z638" s="22">
        <f t="shared" si="28"/>
        <v>1</v>
      </c>
      <c r="AA638" s="23">
        <f t="shared" si="29"/>
        <v>1</v>
      </c>
    </row>
    <row r="639" spans="1:27" x14ac:dyDescent="0.25">
      <c r="A639" t="s">
        <v>2727</v>
      </c>
      <c r="B639" t="s">
        <v>2740</v>
      </c>
      <c r="C639" t="s">
        <v>2741</v>
      </c>
      <c r="D639" t="s">
        <v>597</v>
      </c>
      <c r="E639" t="s">
        <v>85</v>
      </c>
      <c r="F639" t="s">
        <v>38</v>
      </c>
      <c r="G639" t="s">
        <v>32</v>
      </c>
      <c r="H639">
        <v>1</v>
      </c>
      <c r="I639">
        <v>0</v>
      </c>
      <c r="J639">
        <v>1</v>
      </c>
      <c r="K639">
        <v>0</v>
      </c>
      <c r="L639">
        <v>0</v>
      </c>
      <c r="M639">
        <v>0</v>
      </c>
      <c r="N639">
        <v>0</v>
      </c>
      <c r="O639">
        <v>1</v>
      </c>
      <c r="P639">
        <v>1</v>
      </c>
      <c r="Q639">
        <v>1</v>
      </c>
      <c r="R639">
        <v>0</v>
      </c>
      <c r="S639" t="s">
        <v>39</v>
      </c>
      <c r="T639" s="33">
        <f t="shared" si="27"/>
        <v>0</v>
      </c>
      <c r="Z639" s="22">
        <f t="shared" si="28"/>
        <v>1</v>
      </c>
      <c r="AA639" s="23">
        <f t="shared" si="29"/>
        <v>1</v>
      </c>
    </row>
    <row r="640" spans="1:27" x14ac:dyDescent="0.25">
      <c r="A640" t="s">
        <v>2727</v>
      </c>
      <c r="B640" t="s">
        <v>2750</v>
      </c>
      <c r="C640" t="s">
        <v>2751</v>
      </c>
      <c r="D640" t="s">
        <v>2752</v>
      </c>
      <c r="E640" t="s">
        <v>85</v>
      </c>
      <c r="F640" t="s">
        <v>38</v>
      </c>
      <c r="G640" t="s">
        <v>32</v>
      </c>
      <c r="H640">
        <v>1</v>
      </c>
      <c r="I640">
        <v>0</v>
      </c>
      <c r="J640">
        <v>1</v>
      </c>
      <c r="K640">
        <v>0</v>
      </c>
      <c r="L640">
        <v>0</v>
      </c>
      <c r="M640">
        <v>0</v>
      </c>
      <c r="N640">
        <v>0</v>
      </c>
      <c r="O640">
        <v>1</v>
      </c>
      <c r="P640">
        <v>1</v>
      </c>
      <c r="Q640">
        <v>1</v>
      </c>
      <c r="R640">
        <v>0</v>
      </c>
      <c r="S640" t="s">
        <v>39</v>
      </c>
      <c r="T640" s="33">
        <f t="shared" si="27"/>
        <v>0</v>
      </c>
      <c r="Z640" s="22">
        <f t="shared" si="28"/>
        <v>1</v>
      </c>
      <c r="AA640" s="23">
        <f t="shared" si="29"/>
        <v>1</v>
      </c>
    </row>
    <row r="641" spans="1:27" x14ac:dyDescent="0.25">
      <c r="A641" t="s">
        <v>2727</v>
      </c>
      <c r="B641" t="s">
        <v>2753</v>
      </c>
      <c r="C641" t="s">
        <v>2754</v>
      </c>
      <c r="D641" t="s">
        <v>2755</v>
      </c>
      <c r="E641" t="s">
        <v>85</v>
      </c>
      <c r="F641" t="s">
        <v>38</v>
      </c>
      <c r="G641" t="s">
        <v>32</v>
      </c>
      <c r="H641">
        <v>1</v>
      </c>
      <c r="I641">
        <v>0</v>
      </c>
      <c r="J641">
        <v>1</v>
      </c>
      <c r="K641">
        <v>0</v>
      </c>
      <c r="L641">
        <v>0</v>
      </c>
      <c r="M641">
        <v>0</v>
      </c>
      <c r="N641">
        <v>0</v>
      </c>
      <c r="O641">
        <v>1</v>
      </c>
      <c r="P641">
        <v>1</v>
      </c>
      <c r="Q641">
        <v>1</v>
      </c>
      <c r="R641">
        <v>0</v>
      </c>
      <c r="S641" t="s">
        <v>39</v>
      </c>
      <c r="T641" s="33">
        <f t="shared" si="27"/>
        <v>0</v>
      </c>
      <c r="Z641" s="22">
        <f t="shared" si="28"/>
        <v>1</v>
      </c>
      <c r="AA641" s="23">
        <f t="shared" si="29"/>
        <v>1</v>
      </c>
    </row>
    <row r="642" spans="1:27" x14ac:dyDescent="0.25">
      <c r="A642" t="s">
        <v>2727</v>
      </c>
      <c r="B642" t="s">
        <v>2759</v>
      </c>
      <c r="C642" t="s">
        <v>2760</v>
      </c>
      <c r="D642" t="s">
        <v>2761</v>
      </c>
      <c r="E642" t="s">
        <v>31</v>
      </c>
      <c r="F642" t="s">
        <v>32</v>
      </c>
      <c r="G642" t="s">
        <v>32</v>
      </c>
      <c r="H642">
        <v>1</v>
      </c>
      <c r="I642">
        <v>0</v>
      </c>
      <c r="J642">
        <v>1</v>
      </c>
      <c r="K642">
        <v>0</v>
      </c>
      <c r="L642">
        <v>0</v>
      </c>
      <c r="M642">
        <v>0</v>
      </c>
      <c r="N642">
        <v>0</v>
      </c>
      <c r="O642">
        <v>0</v>
      </c>
      <c r="P642">
        <v>0</v>
      </c>
      <c r="Q642">
        <v>0</v>
      </c>
      <c r="R642">
        <v>0</v>
      </c>
      <c r="S642" t="s">
        <v>33</v>
      </c>
      <c r="T642" s="33">
        <f t="shared" si="27"/>
        <v>0</v>
      </c>
      <c r="Z642" s="22">
        <f t="shared" si="28"/>
        <v>0</v>
      </c>
      <c r="AA642" s="23">
        <f t="shared" si="29"/>
        <v>0</v>
      </c>
    </row>
    <row r="643" spans="1:27" x14ac:dyDescent="0.25">
      <c r="A643" t="s">
        <v>2727</v>
      </c>
      <c r="B643" t="s">
        <v>2762</v>
      </c>
      <c r="C643" t="s">
        <v>2763</v>
      </c>
      <c r="D643" t="s">
        <v>2764</v>
      </c>
      <c r="E643" t="s">
        <v>85</v>
      </c>
      <c r="F643" t="s">
        <v>32</v>
      </c>
      <c r="G643" t="s">
        <v>32</v>
      </c>
      <c r="H643">
        <v>1</v>
      </c>
      <c r="I643">
        <v>0</v>
      </c>
      <c r="J643">
        <v>1</v>
      </c>
      <c r="K643">
        <v>0</v>
      </c>
      <c r="L643">
        <v>0</v>
      </c>
      <c r="M643">
        <v>0</v>
      </c>
      <c r="N643">
        <v>0</v>
      </c>
      <c r="O643">
        <v>0</v>
      </c>
      <c r="P643">
        <v>0</v>
      </c>
      <c r="Q643">
        <v>0</v>
      </c>
      <c r="R643">
        <v>0</v>
      </c>
      <c r="S643" t="s">
        <v>33</v>
      </c>
      <c r="T643" s="33">
        <f t="shared" ref="T643:T706" si="30">N643</f>
        <v>0</v>
      </c>
      <c r="Z643" s="22">
        <f t="shared" ref="Z643:Z706" si="31">P643</f>
        <v>0</v>
      </c>
      <c r="AA643" s="23">
        <f t="shared" ref="AA643:AA706" si="32">Z643</f>
        <v>0</v>
      </c>
    </row>
    <row r="644" spans="1:27" x14ac:dyDescent="0.25">
      <c r="A644" t="s">
        <v>2727</v>
      </c>
      <c r="B644" t="s">
        <v>2765</v>
      </c>
      <c r="C644" t="s">
        <v>2766</v>
      </c>
      <c r="D644" t="s">
        <v>2767</v>
      </c>
      <c r="E644" t="s">
        <v>31</v>
      </c>
      <c r="F644" t="s">
        <v>38</v>
      </c>
      <c r="G644" t="s">
        <v>32</v>
      </c>
      <c r="H644">
        <v>2</v>
      </c>
      <c r="I644">
        <v>1</v>
      </c>
      <c r="J644">
        <v>1</v>
      </c>
      <c r="K644">
        <v>0</v>
      </c>
      <c r="L644">
        <v>0</v>
      </c>
      <c r="M644">
        <v>0</v>
      </c>
      <c r="N644">
        <v>0</v>
      </c>
      <c r="O644">
        <v>2</v>
      </c>
      <c r="P644">
        <v>1</v>
      </c>
      <c r="Q644">
        <v>2</v>
      </c>
      <c r="R644">
        <v>0</v>
      </c>
      <c r="S644" t="s">
        <v>39</v>
      </c>
      <c r="T644" s="33">
        <f t="shared" si="30"/>
        <v>0</v>
      </c>
      <c r="Z644" s="22">
        <f t="shared" si="31"/>
        <v>1</v>
      </c>
      <c r="AA644" s="23">
        <f t="shared" si="32"/>
        <v>1</v>
      </c>
    </row>
    <row r="645" spans="1:27" x14ac:dyDescent="0.25">
      <c r="A645" t="s">
        <v>2727</v>
      </c>
      <c r="B645" t="s">
        <v>2768</v>
      </c>
      <c r="C645" t="s">
        <v>2769</v>
      </c>
      <c r="D645" t="s">
        <v>2770</v>
      </c>
      <c r="E645" t="s">
        <v>31</v>
      </c>
      <c r="F645" t="s">
        <v>32</v>
      </c>
      <c r="G645" t="s">
        <v>32</v>
      </c>
      <c r="H645">
        <v>1</v>
      </c>
      <c r="I645">
        <v>0</v>
      </c>
      <c r="J645">
        <v>1</v>
      </c>
      <c r="K645">
        <v>0</v>
      </c>
      <c r="L645">
        <v>0</v>
      </c>
      <c r="M645">
        <v>0</v>
      </c>
      <c r="N645">
        <v>0</v>
      </c>
      <c r="O645">
        <v>1</v>
      </c>
      <c r="P645">
        <v>1</v>
      </c>
      <c r="Q645">
        <v>1</v>
      </c>
      <c r="R645">
        <v>0</v>
      </c>
      <c r="S645" t="s">
        <v>39</v>
      </c>
      <c r="T645" s="33">
        <f t="shared" si="30"/>
        <v>0</v>
      </c>
      <c r="Z645" s="22">
        <f t="shared" si="31"/>
        <v>1</v>
      </c>
      <c r="AA645" s="23">
        <f t="shared" si="32"/>
        <v>1</v>
      </c>
    </row>
    <row r="646" spans="1:27" x14ac:dyDescent="0.25">
      <c r="A646" t="s">
        <v>2727</v>
      </c>
      <c r="B646" t="s">
        <v>2771</v>
      </c>
      <c r="C646" t="s">
        <v>2772</v>
      </c>
      <c r="D646" t="s">
        <v>2773</v>
      </c>
      <c r="E646" t="s">
        <v>31</v>
      </c>
      <c r="F646" t="s">
        <v>32</v>
      </c>
      <c r="G646" t="s">
        <v>32</v>
      </c>
      <c r="H646">
        <v>2</v>
      </c>
      <c r="I646">
        <v>0</v>
      </c>
      <c r="J646">
        <v>2</v>
      </c>
      <c r="K646">
        <v>1</v>
      </c>
      <c r="L646">
        <v>1</v>
      </c>
      <c r="M646">
        <v>0</v>
      </c>
      <c r="N646">
        <v>0</v>
      </c>
      <c r="O646">
        <v>1</v>
      </c>
      <c r="P646">
        <v>1</v>
      </c>
      <c r="Q646">
        <v>1</v>
      </c>
      <c r="R646">
        <v>0</v>
      </c>
      <c r="S646" t="s">
        <v>39</v>
      </c>
      <c r="T646" s="33">
        <f t="shared" si="30"/>
        <v>0</v>
      </c>
      <c r="Z646" s="22">
        <f t="shared" si="31"/>
        <v>1</v>
      </c>
      <c r="AA646" s="23">
        <f t="shared" si="32"/>
        <v>1</v>
      </c>
    </row>
    <row r="647" spans="1:27" x14ac:dyDescent="0.25">
      <c r="A647" t="s">
        <v>2727</v>
      </c>
      <c r="B647" t="s">
        <v>2774</v>
      </c>
      <c r="C647" t="s">
        <v>2775</v>
      </c>
      <c r="D647" t="s">
        <v>1671</v>
      </c>
      <c r="E647" t="s">
        <v>31</v>
      </c>
      <c r="F647" t="s">
        <v>32</v>
      </c>
      <c r="G647" t="s">
        <v>32</v>
      </c>
      <c r="H647">
        <v>1</v>
      </c>
      <c r="I647">
        <v>0</v>
      </c>
      <c r="J647">
        <v>1</v>
      </c>
      <c r="K647">
        <v>0</v>
      </c>
      <c r="L647">
        <v>0</v>
      </c>
      <c r="M647">
        <v>0</v>
      </c>
      <c r="N647">
        <v>0</v>
      </c>
      <c r="O647">
        <v>1</v>
      </c>
      <c r="P647">
        <v>1</v>
      </c>
      <c r="Q647">
        <v>1</v>
      </c>
      <c r="R647">
        <v>0</v>
      </c>
      <c r="S647" t="s">
        <v>39</v>
      </c>
      <c r="T647" s="33">
        <f t="shared" si="30"/>
        <v>0</v>
      </c>
      <c r="Z647" s="22">
        <f t="shared" si="31"/>
        <v>1</v>
      </c>
      <c r="AA647" s="23">
        <f t="shared" si="32"/>
        <v>1</v>
      </c>
    </row>
    <row r="648" spans="1:27" x14ac:dyDescent="0.25">
      <c r="A648" t="s">
        <v>2727</v>
      </c>
      <c r="B648" t="s">
        <v>2776</v>
      </c>
      <c r="C648" t="s">
        <v>2777</v>
      </c>
      <c r="D648" t="s">
        <v>2364</v>
      </c>
      <c r="E648" t="s">
        <v>31</v>
      </c>
      <c r="F648" t="s">
        <v>32</v>
      </c>
      <c r="G648" t="s">
        <v>32</v>
      </c>
      <c r="H648">
        <v>1</v>
      </c>
      <c r="I648">
        <v>0</v>
      </c>
      <c r="J648">
        <v>1</v>
      </c>
      <c r="K648">
        <v>0</v>
      </c>
      <c r="L648">
        <v>0</v>
      </c>
      <c r="M648">
        <v>0</v>
      </c>
      <c r="N648">
        <v>0</v>
      </c>
      <c r="O648">
        <v>0</v>
      </c>
      <c r="P648">
        <v>0</v>
      </c>
      <c r="Q648">
        <v>0</v>
      </c>
      <c r="R648">
        <v>0</v>
      </c>
      <c r="S648" t="s">
        <v>33</v>
      </c>
      <c r="T648" s="33">
        <f t="shared" si="30"/>
        <v>0</v>
      </c>
      <c r="Z648" s="22">
        <f t="shared" si="31"/>
        <v>0</v>
      </c>
      <c r="AA648" s="23">
        <f t="shared" si="32"/>
        <v>0</v>
      </c>
    </row>
    <row r="649" spans="1:27" x14ac:dyDescent="0.25">
      <c r="A649" t="s">
        <v>2727</v>
      </c>
      <c r="B649" t="s">
        <v>2784</v>
      </c>
      <c r="C649" t="s">
        <v>2785</v>
      </c>
      <c r="D649" t="s">
        <v>2786</v>
      </c>
      <c r="E649" t="s">
        <v>31</v>
      </c>
      <c r="F649" t="s">
        <v>32</v>
      </c>
      <c r="G649" t="s">
        <v>32</v>
      </c>
      <c r="H649">
        <v>4</v>
      </c>
      <c r="I649">
        <v>0</v>
      </c>
      <c r="J649">
        <v>4</v>
      </c>
      <c r="K649">
        <v>0</v>
      </c>
      <c r="L649">
        <v>0</v>
      </c>
      <c r="M649">
        <v>0</v>
      </c>
      <c r="N649">
        <v>0</v>
      </c>
      <c r="O649">
        <v>4</v>
      </c>
      <c r="P649">
        <v>4</v>
      </c>
      <c r="Q649">
        <v>0</v>
      </c>
      <c r="R649">
        <v>4</v>
      </c>
      <c r="S649" t="s">
        <v>33</v>
      </c>
      <c r="T649" s="33">
        <f t="shared" si="30"/>
        <v>0</v>
      </c>
      <c r="Z649" s="22">
        <f t="shared" si="31"/>
        <v>4</v>
      </c>
      <c r="AA649" s="23">
        <f t="shared" si="32"/>
        <v>4</v>
      </c>
    </row>
    <row r="650" spans="1:27" x14ac:dyDescent="0.25">
      <c r="A650" t="s">
        <v>2727</v>
      </c>
      <c r="B650" t="s">
        <v>2787</v>
      </c>
      <c r="C650" t="s">
        <v>2788</v>
      </c>
      <c r="D650" t="s">
        <v>2364</v>
      </c>
      <c r="E650" t="s">
        <v>31</v>
      </c>
      <c r="F650" t="s">
        <v>32</v>
      </c>
      <c r="G650" t="s">
        <v>32</v>
      </c>
      <c r="H650">
        <v>1</v>
      </c>
      <c r="I650">
        <v>0</v>
      </c>
      <c r="J650">
        <v>1</v>
      </c>
      <c r="K650">
        <v>0</v>
      </c>
      <c r="L650">
        <v>0</v>
      </c>
      <c r="M650">
        <v>0</v>
      </c>
      <c r="N650">
        <v>0</v>
      </c>
      <c r="O650">
        <v>1</v>
      </c>
      <c r="P650">
        <v>1</v>
      </c>
      <c r="Q650">
        <v>1</v>
      </c>
      <c r="R650">
        <v>0</v>
      </c>
      <c r="S650" t="s">
        <v>39</v>
      </c>
      <c r="T650" s="33">
        <f t="shared" si="30"/>
        <v>0</v>
      </c>
      <c r="Z650" s="22">
        <f t="shared" si="31"/>
        <v>1</v>
      </c>
      <c r="AA650" s="23">
        <f t="shared" si="32"/>
        <v>1</v>
      </c>
    </row>
    <row r="651" spans="1:27" x14ac:dyDescent="0.25">
      <c r="A651" t="s">
        <v>2727</v>
      </c>
      <c r="B651" t="s">
        <v>2792</v>
      </c>
      <c r="C651" t="s">
        <v>2793</v>
      </c>
      <c r="D651" t="s">
        <v>2794</v>
      </c>
      <c r="E651" t="s">
        <v>31</v>
      </c>
      <c r="F651" t="s">
        <v>32</v>
      </c>
      <c r="G651" t="s">
        <v>32</v>
      </c>
      <c r="H651">
        <v>1</v>
      </c>
      <c r="I651">
        <v>0</v>
      </c>
      <c r="J651">
        <v>1</v>
      </c>
      <c r="K651">
        <v>0</v>
      </c>
      <c r="L651">
        <v>0</v>
      </c>
      <c r="M651">
        <v>0</v>
      </c>
      <c r="N651">
        <v>0</v>
      </c>
      <c r="O651">
        <v>1</v>
      </c>
      <c r="P651">
        <v>1</v>
      </c>
      <c r="Q651">
        <v>0</v>
      </c>
      <c r="R651">
        <v>1</v>
      </c>
      <c r="S651" t="s">
        <v>33</v>
      </c>
      <c r="T651" s="33">
        <f t="shared" si="30"/>
        <v>0</v>
      </c>
      <c r="Z651" s="22">
        <f t="shared" si="31"/>
        <v>1</v>
      </c>
      <c r="AA651" s="23">
        <f t="shared" si="32"/>
        <v>1</v>
      </c>
    </row>
    <row r="652" spans="1:27" x14ac:dyDescent="0.25">
      <c r="A652" t="s">
        <v>2727</v>
      </c>
      <c r="B652" t="s">
        <v>2795</v>
      </c>
      <c r="C652" t="s">
        <v>2796</v>
      </c>
      <c r="D652" t="s">
        <v>2797</v>
      </c>
      <c r="E652" t="s">
        <v>31</v>
      </c>
      <c r="F652" t="s">
        <v>32</v>
      </c>
      <c r="G652" t="s">
        <v>32</v>
      </c>
      <c r="H652">
        <v>1</v>
      </c>
      <c r="I652">
        <v>0</v>
      </c>
      <c r="J652">
        <v>1</v>
      </c>
      <c r="K652">
        <v>0</v>
      </c>
      <c r="L652">
        <v>0</v>
      </c>
      <c r="M652">
        <v>0</v>
      </c>
      <c r="N652">
        <v>0</v>
      </c>
      <c r="O652">
        <v>1</v>
      </c>
      <c r="P652">
        <v>1</v>
      </c>
      <c r="Q652">
        <v>0</v>
      </c>
      <c r="R652">
        <v>1</v>
      </c>
      <c r="S652" t="s">
        <v>33</v>
      </c>
      <c r="T652" s="33">
        <f t="shared" si="30"/>
        <v>0</v>
      </c>
      <c r="Z652" s="22">
        <f t="shared" si="31"/>
        <v>1</v>
      </c>
      <c r="AA652" s="23">
        <f t="shared" si="32"/>
        <v>1</v>
      </c>
    </row>
    <row r="653" spans="1:27" x14ac:dyDescent="0.25">
      <c r="A653" t="s">
        <v>2727</v>
      </c>
      <c r="B653" t="s">
        <v>2798</v>
      </c>
      <c r="C653" t="s">
        <v>2799</v>
      </c>
      <c r="D653" t="s">
        <v>2800</v>
      </c>
      <c r="E653" t="s">
        <v>598</v>
      </c>
      <c r="F653" t="s">
        <v>38</v>
      </c>
      <c r="G653" t="s">
        <v>32</v>
      </c>
      <c r="H653">
        <v>1</v>
      </c>
      <c r="I653">
        <v>0</v>
      </c>
      <c r="J653">
        <v>1</v>
      </c>
      <c r="K653">
        <v>0</v>
      </c>
      <c r="L653">
        <v>0</v>
      </c>
      <c r="M653">
        <v>0</v>
      </c>
      <c r="N653">
        <v>0</v>
      </c>
      <c r="O653">
        <v>1</v>
      </c>
      <c r="P653">
        <v>1</v>
      </c>
      <c r="Q653">
        <v>0</v>
      </c>
      <c r="R653">
        <v>1</v>
      </c>
      <c r="S653" t="s">
        <v>33</v>
      </c>
      <c r="T653" s="33">
        <f t="shared" si="30"/>
        <v>0</v>
      </c>
      <c r="Z653" s="22">
        <f t="shared" si="31"/>
        <v>1</v>
      </c>
      <c r="AA653" s="23">
        <f t="shared" si="32"/>
        <v>1</v>
      </c>
    </row>
    <row r="654" spans="1:27" x14ac:dyDescent="0.25">
      <c r="A654" t="s">
        <v>2727</v>
      </c>
      <c r="B654" t="s">
        <v>2808</v>
      </c>
      <c r="C654" t="s">
        <v>2809</v>
      </c>
      <c r="D654" t="s">
        <v>2810</v>
      </c>
      <c r="E654" t="s">
        <v>31</v>
      </c>
      <c r="F654" t="s">
        <v>32</v>
      </c>
      <c r="G654" t="s">
        <v>32</v>
      </c>
      <c r="H654">
        <v>1</v>
      </c>
      <c r="I654">
        <v>0</v>
      </c>
      <c r="J654">
        <v>1</v>
      </c>
      <c r="K654">
        <v>0</v>
      </c>
      <c r="L654">
        <v>0</v>
      </c>
      <c r="M654">
        <v>0</v>
      </c>
      <c r="N654">
        <v>0</v>
      </c>
      <c r="O654">
        <v>1</v>
      </c>
      <c r="P654">
        <v>1</v>
      </c>
      <c r="Q654">
        <v>1</v>
      </c>
      <c r="R654">
        <v>0</v>
      </c>
      <c r="S654" t="s">
        <v>39</v>
      </c>
      <c r="T654" s="33">
        <f t="shared" si="30"/>
        <v>0</v>
      </c>
      <c r="Z654" s="22">
        <f t="shared" si="31"/>
        <v>1</v>
      </c>
      <c r="AA654" s="23">
        <f t="shared" si="32"/>
        <v>1</v>
      </c>
    </row>
    <row r="655" spans="1:27" x14ac:dyDescent="0.25">
      <c r="A655" t="s">
        <v>2727</v>
      </c>
      <c r="B655" t="s">
        <v>2811</v>
      </c>
      <c r="C655" t="s">
        <v>2812</v>
      </c>
      <c r="D655" t="s">
        <v>2813</v>
      </c>
      <c r="E655" t="s">
        <v>31</v>
      </c>
      <c r="F655" t="s">
        <v>38</v>
      </c>
      <c r="G655" t="s">
        <v>32</v>
      </c>
      <c r="H655">
        <v>1</v>
      </c>
      <c r="I655">
        <v>0</v>
      </c>
      <c r="J655">
        <v>1</v>
      </c>
      <c r="K655">
        <v>0</v>
      </c>
      <c r="L655">
        <v>0</v>
      </c>
      <c r="M655">
        <v>0</v>
      </c>
      <c r="N655">
        <v>0</v>
      </c>
      <c r="O655">
        <v>1</v>
      </c>
      <c r="P655">
        <v>1</v>
      </c>
      <c r="Q655">
        <v>0</v>
      </c>
      <c r="R655">
        <v>1</v>
      </c>
      <c r="S655" t="s">
        <v>33</v>
      </c>
      <c r="T655" s="33">
        <f t="shared" si="30"/>
        <v>0</v>
      </c>
      <c r="Z655" s="22">
        <f t="shared" si="31"/>
        <v>1</v>
      </c>
      <c r="AA655" s="23">
        <f t="shared" si="32"/>
        <v>1</v>
      </c>
    </row>
    <row r="656" spans="1:27" x14ac:dyDescent="0.25">
      <c r="A656" t="s">
        <v>2727</v>
      </c>
      <c r="B656" t="s">
        <v>2827</v>
      </c>
      <c r="C656" t="s">
        <v>2828</v>
      </c>
      <c r="D656" t="s">
        <v>2829</v>
      </c>
      <c r="E656" t="s">
        <v>85</v>
      </c>
      <c r="F656" t="s">
        <v>38</v>
      </c>
      <c r="G656" t="s">
        <v>32</v>
      </c>
      <c r="H656">
        <v>1</v>
      </c>
      <c r="I656">
        <v>0</v>
      </c>
      <c r="J656">
        <v>1</v>
      </c>
      <c r="K656">
        <v>0</v>
      </c>
      <c r="L656">
        <v>0</v>
      </c>
      <c r="M656">
        <v>0</v>
      </c>
      <c r="N656">
        <v>0</v>
      </c>
      <c r="O656">
        <v>1</v>
      </c>
      <c r="P656">
        <v>1</v>
      </c>
      <c r="Q656">
        <v>0</v>
      </c>
      <c r="R656">
        <v>1</v>
      </c>
      <c r="S656" t="s">
        <v>33</v>
      </c>
      <c r="T656" s="33">
        <f t="shared" si="30"/>
        <v>0</v>
      </c>
      <c r="Z656" s="22">
        <f t="shared" si="31"/>
        <v>1</v>
      </c>
      <c r="AA656" s="23">
        <f t="shared" si="32"/>
        <v>1</v>
      </c>
    </row>
    <row r="657" spans="1:27" x14ac:dyDescent="0.25">
      <c r="A657" t="s">
        <v>2727</v>
      </c>
      <c r="B657" t="s">
        <v>2832</v>
      </c>
      <c r="C657" t="s">
        <v>2833</v>
      </c>
      <c r="D657" t="s">
        <v>2834</v>
      </c>
      <c r="E657" t="s">
        <v>31</v>
      </c>
      <c r="F657" t="s">
        <v>38</v>
      </c>
      <c r="G657" t="s">
        <v>32</v>
      </c>
      <c r="H657">
        <v>1</v>
      </c>
      <c r="I657">
        <v>0</v>
      </c>
      <c r="J657">
        <v>1</v>
      </c>
      <c r="K657">
        <v>0</v>
      </c>
      <c r="L657">
        <v>0</v>
      </c>
      <c r="M657">
        <v>0</v>
      </c>
      <c r="N657">
        <v>0</v>
      </c>
      <c r="O657">
        <v>1</v>
      </c>
      <c r="P657">
        <v>1</v>
      </c>
      <c r="Q657">
        <v>0</v>
      </c>
      <c r="R657">
        <v>1</v>
      </c>
      <c r="S657" t="s">
        <v>33</v>
      </c>
      <c r="T657" s="33">
        <f t="shared" si="30"/>
        <v>0</v>
      </c>
      <c r="Z657" s="22">
        <f t="shared" si="31"/>
        <v>1</v>
      </c>
      <c r="AA657" s="23">
        <f t="shared" si="32"/>
        <v>1</v>
      </c>
    </row>
    <row r="658" spans="1:27" x14ac:dyDescent="0.25">
      <c r="A658" t="s">
        <v>2727</v>
      </c>
      <c r="B658" t="s">
        <v>2840</v>
      </c>
      <c r="C658" t="s">
        <v>2841</v>
      </c>
      <c r="D658" t="s">
        <v>2842</v>
      </c>
      <c r="E658" t="s">
        <v>31</v>
      </c>
      <c r="F658" t="s">
        <v>32</v>
      </c>
      <c r="G658" t="s">
        <v>32</v>
      </c>
      <c r="H658">
        <v>1</v>
      </c>
      <c r="I658">
        <v>0</v>
      </c>
      <c r="J658">
        <v>1</v>
      </c>
      <c r="K658">
        <v>0</v>
      </c>
      <c r="L658">
        <v>0</v>
      </c>
      <c r="M658">
        <v>0</v>
      </c>
      <c r="N658">
        <v>0</v>
      </c>
      <c r="O658">
        <v>1</v>
      </c>
      <c r="P658">
        <v>1</v>
      </c>
      <c r="Q658">
        <v>0</v>
      </c>
      <c r="R658">
        <v>1</v>
      </c>
      <c r="S658" t="s">
        <v>33</v>
      </c>
      <c r="T658" s="33">
        <f t="shared" si="30"/>
        <v>0</v>
      </c>
      <c r="Z658" s="22">
        <f t="shared" si="31"/>
        <v>1</v>
      </c>
      <c r="AA658" s="23">
        <f t="shared" si="32"/>
        <v>1</v>
      </c>
    </row>
    <row r="659" spans="1:27" x14ac:dyDescent="0.25">
      <c r="A659" t="s">
        <v>2727</v>
      </c>
      <c r="B659" t="s">
        <v>2843</v>
      </c>
      <c r="C659" t="s">
        <v>2844</v>
      </c>
      <c r="D659" t="s">
        <v>2845</v>
      </c>
      <c r="E659" t="s">
        <v>31</v>
      </c>
      <c r="F659" t="s">
        <v>38</v>
      </c>
      <c r="G659" t="s">
        <v>32</v>
      </c>
      <c r="H659">
        <v>1</v>
      </c>
      <c r="I659">
        <v>0</v>
      </c>
      <c r="J659">
        <v>1</v>
      </c>
      <c r="K659">
        <v>0</v>
      </c>
      <c r="L659">
        <v>0</v>
      </c>
      <c r="M659">
        <v>0</v>
      </c>
      <c r="N659">
        <v>0</v>
      </c>
      <c r="O659">
        <v>1</v>
      </c>
      <c r="P659">
        <v>1</v>
      </c>
      <c r="Q659">
        <v>0</v>
      </c>
      <c r="R659">
        <v>1</v>
      </c>
      <c r="S659" t="s">
        <v>33</v>
      </c>
      <c r="T659" s="33">
        <f t="shared" si="30"/>
        <v>0</v>
      </c>
      <c r="Z659" s="22">
        <f t="shared" si="31"/>
        <v>1</v>
      </c>
      <c r="AA659" s="23">
        <f t="shared" si="32"/>
        <v>1</v>
      </c>
    </row>
    <row r="660" spans="1:27" x14ac:dyDescent="0.25">
      <c r="A660" t="s">
        <v>2727</v>
      </c>
      <c r="B660" t="s">
        <v>2866</v>
      </c>
      <c r="C660" t="s">
        <v>2867</v>
      </c>
      <c r="D660" t="s">
        <v>2868</v>
      </c>
      <c r="E660" t="s">
        <v>31</v>
      </c>
      <c r="F660" t="s">
        <v>38</v>
      </c>
      <c r="G660" t="s">
        <v>32</v>
      </c>
      <c r="H660">
        <v>2</v>
      </c>
      <c r="I660">
        <v>0</v>
      </c>
      <c r="J660">
        <v>2</v>
      </c>
      <c r="K660">
        <v>0</v>
      </c>
      <c r="L660">
        <v>0</v>
      </c>
      <c r="M660">
        <v>0</v>
      </c>
      <c r="N660">
        <v>0</v>
      </c>
      <c r="O660">
        <v>2</v>
      </c>
      <c r="P660">
        <v>2</v>
      </c>
      <c r="Q660">
        <v>0</v>
      </c>
      <c r="R660">
        <v>2</v>
      </c>
      <c r="S660" t="s">
        <v>33</v>
      </c>
      <c r="T660" s="33">
        <f t="shared" si="30"/>
        <v>0</v>
      </c>
      <c r="Z660" s="22">
        <f t="shared" si="31"/>
        <v>2</v>
      </c>
      <c r="AA660" s="23">
        <f t="shared" si="32"/>
        <v>2</v>
      </c>
    </row>
    <row r="661" spans="1:27" x14ac:dyDescent="0.25">
      <c r="A661" t="s">
        <v>2727</v>
      </c>
      <c r="B661" t="s">
        <v>2869</v>
      </c>
      <c r="C661" t="s">
        <v>2870</v>
      </c>
      <c r="D661" t="s">
        <v>2871</v>
      </c>
      <c r="E661" t="s">
        <v>31</v>
      </c>
      <c r="F661" t="s">
        <v>32</v>
      </c>
      <c r="G661" t="s">
        <v>32</v>
      </c>
      <c r="H661">
        <v>2</v>
      </c>
      <c r="I661">
        <v>0</v>
      </c>
      <c r="J661">
        <v>2</v>
      </c>
      <c r="K661">
        <v>0</v>
      </c>
      <c r="L661">
        <v>0</v>
      </c>
      <c r="M661">
        <v>0</v>
      </c>
      <c r="N661">
        <v>0</v>
      </c>
      <c r="O661">
        <v>2</v>
      </c>
      <c r="P661">
        <v>2</v>
      </c>
      <c r="Q661">
        <v>0</v>
      </c>
      <c r="R661">
        <v>2</v>
      </c>
      <c r="S661" t="s">
        <v>33</v>
      </c>
      <c r="T661" s="33">
        <f t="shared" si="30"/>
        <v>0</v>
      </c>
      <c r="Z661" s="22">
        <f t="shared" si="31"/>
        <v>2</v>
      </c>
      <c r="AA661" s="23">
        <f t="shared" si="32"/>
        <v>2</v>
      </c>
    </row>
    <row r="662" spans="1:27" x14ac:dyDescent="0.25">
      <c r="A662" t="s">
        <v>2875</v>
      </c>
      <c r="B662" t="s">
        <v>2876</v>
      </c>
      <c r="C662" t="s">
        <v>2877</v>
      </c>
      <c r="D662" t="s">
        <v>2878</v>
      </c>
      <c r="E662" t="s">
        <v>31</v>
      </c>
      <c r="F662" t="s">
        <v>38</v>
      </c>
      <c r="G662" t="s">
        <v>32</v>
      </c>
      <c r="H662">
        <v>3</v>
      </c>
      <c r="I662">
        <v>1</v>
      </c>
      <c r="J662">
        <v>2</v>
      </c>
      <c r="K662">
        <v>0</v>
      </c>
      <c r="L662">
        <v>0</v>
      </c>
      <c r="M662">
        <v>0</v>
      </c>
      <c r="N662">
        <v>0</v>
      </c>
      <c r="O662">
        <v>3</v>
      </c>
      <c r="P662">
        <v>2</v>
      </c>
      <c r="Q662">
        <v>3</v>
      </c>
      <c r="R662">
        <v>0</v>
      </c>
      <c r="S662" t="s">
        <v>39</v>
      </c>
      <c r="T662" s="33">
        <f t="shared" si="30"/>
        <v>0</v>
      </c>
      <c r="Z662" s="22">
        <f t="shared" si="31"/>
        <v>2</v>
      </c>
      <c r="AA662" s="23">
        <f t="shared" si="32"/>
        <v>2</v>
      </c>
    </row>
    <row r="663" spans="1:27" x14ac:dyDescent="0.25">
      <c r="A663" t="s">
        <v>2875</v>
      </c>
      <c r="B663" t="s">
        <v>2879</v>
      </c>
      <c r="C663" t="s">
        <v>2880</v>
      </c>
      <c r="D663" t="s">
        <v>2881</v>
      </c>
      <c r="E663" t="s">
        <v>31</v>
      </c>
      <c r="F663" t="s">
        <v>38</v>
      </c>
      <c r="G663" t="s">
        <v>32</v>
      </c>
      <c r="H663">
        <v>1</v>
      </c>
      <c r="I663">
        <v>0</v>
      </c>
      <c r="J663">
        <v>1</v>
      </c>
      <c r="K663">
        <v>0</v>
      </c>
      <c r="L663">
        <v>0</v>
      </c>
      <c r="M663">
        <v>0</v>
      </c>
      <c r="N663">
        <v>0</v>
      </c>
      <c r="O663">
        <v>1</v>
      </c>
      <c r="P663">
        <v>1</v>
      </c>
      <c r="Q663">
        <v>1</v>
      </c>
      <c r="R663">
        <v>0</v>
      </c>
      <c r="S663" t="s">
        <v>39</v>
      </c>
      <c r="T663" s="33">
        <f t="shared" si="30"/>
        <v>0</v>
      </c>
      <c r="Z663" s="22">
        <f t="shared" si="31"/>
        <v>1</v>
      </c>
      <c r="AA663" s="23">
        <f t="shared" si="32"/>
        <v>1</v>
      </c>
    </row>
    <row r="664" spans="1:27" x14ac:dyDescent="0.25">
      <c r="A664" t="s">
        <v>2875</v>
      </c>
      <c r="B664" t="s">
        <v>2882</v>
      </c>
      <c r="C664" t="s">
        <v>2883</v>
      </c>
      <c r="D664" t="s">
        <v>2884</v>
      </c>
      <c r="E664" t="s">
        <v>31</v>
      </c>
      <c r="F664" t="s">
        <v>32</v>
      </c>
      <c r="G664" t="s">
        <v>38</v>
      </c>
      <c r="H664">
        <v>1</v>
      </c>
      <c r="I664">
        <v>0</v>
      </c>
      <c r="J664">
        <v>1</v>
      </c>
      <c r="K664">
        <v>0</v>
      </c>
      <c r="L664">
        <v>0</v>
      </c>
      <c r="M664">
        <v>0</v>
      </c>
      <c r="N664">
        <v>0</v>
      </c>
      <c r="O664">
        <v>1</v>
      </c>
      <c r="P664">
        <v>1</v>
      </c>
      <c r="Q664">
        <v>1</v>
      </c>
      <c r="R664">
        <v>0</v>
      </c>
      <c r="S664" t="s">
        <v>39</v>
      </c>
      <c r="T664" s="33">
        <f t="shared" si="30"/>
        <v>0</v>
      </c>
      <c r="Z664" s="22">
        <f t="shared" si="31"/>
        <v>1</v>
      </c>
      <c r="AA664" s="23">
        <f t="shared" si="32"/>
        <v>1</v>
      </c>
    </row>
    <row r="665" spans="1:27" x14ac:dyDescent="0.25">
      <c r="A665" t="s">
        <v>2875</v>
      </c>
      <c r="B665" t="s">
        <v>2885</v>
      </c>
      <c r="C665" t="s">
        <v>2886</v>
      </c>
      <c r="D665" t="s">
        <v>2887</v>
      </c>
      <c r="E665" t="s">
        <v>31</v>
      </c>
      <c r="F665" t="s">
        <v>38</v>
      </c>
      <c r="G665" t="s">
        <v>32</v>
      </c>
      <c r="H665">
        <v>2</v>
      </c>
      <c r="I665">
        <v>0</v>
      </c>
      <c r="J665">
        <v>2</v>
      </c>
      <c r="K665">
        <v>1</v>
      </c>
      <c r="L665">
        <v>1</v>
      </c>
      <c r="M665">
        <v>0</v>
      </c>
      <c r="N665">
        <v>0</v>
      </c>
      <c r="O665">
        <v>1</v>
      </c>
      <c r="P665">
        <v>1</v>
      </c>
      <c r="Q665">
        <v>1</v>
      </c>
      <c r="R665">
        <v>0</v>
      </c>
      <c r="S665" t="s">
        <v>39</v>
      </c>
      <c r="T665" s="33">
        <f t="shared" si="30"/>
        <v>0</v>
      </c>
      <c r="Z665" s="22">
        <f t="shared" si="31"/>
        <v>1</v>
      </c>
      <c r="AA665" s="23">
        <f t="shared" si="32"/>
        <v>1</v>
      </c>
    </row>
    <row r="666" spans="1:27" x14ac:dyDescent="0.25">
      <c r="A666" t="s">
        <v>2875</v>
      </c>
      <c r="B666" t="s">
        <v>2905</v>
      </c>
      <c r="C666" t="s">
        <v>2906</v>
      </c>
      <c r="D666" t="s">
        <v>2907</v>
      </c>
      <c r="E666" t="s">
        <v>31</v>
      </c>
      <c r="F666" t="s">
        <v>32</v>
      </c>
      <c r="G666" t="s">
        <v>32</v>
      </c>
      <c r="H666">
        <v>1</v>
      </c>
      <c r="I666">
        <v>0</v>
      </c>
      <c r="J666">
        <v>1</v>
      </c>
      <c r="K666">
        <v>0</v>
      </c>
      <c r="L666">
        <v>0</v>
      </c>
      <c r="M666">
        <v>0</v>
      </c>
      <c r="N666">
        <v>0</v>
      </c>
      <c r="O666">
        <v>1</v>
      </c>
      <c r="P666">
        <v>1</v>
      </c>
      <c r="Q666">
        <v>1</v>
      </c>
      <c r="R666">
        <v>0</v>
      </c>
      <c r="S666" t="s">
        <v>39</v>
      </c>
      <c r="T666" s="33">
        <f t="shared" si="30"/>
        <v>0</v>
      </c>
      <c r="Z666" s="22">
        <f t="shared" si="31"/>
        <v>1</v>
      </c>
      <c r="AA666" s="23">
        <f t="shared" si="32"/>
        <v>1</v>
      </c>
    </row>
    <row r="667" spans="1:27" ht="75" x14ac:dyDescent="0.25">
      <c r="A667" t="s">
        <v>2875</v>
      </c>
      <c r="B667" t="s">
        <v>2908</v>
      </c>
      <c r="C667" s="2" t="s">
        <v>2909</v>
      </c>
      <c r="D667" t="s">
        <v>2910</v>
      </c>
      <c r="E667" t="s">
        <v>31</v>
      </c>
      <c r="F667" t="s">
        <v>32</v>
      </c>
      <c r="G667" t="s">
        <v>32</v>
      </c>
      <c r="H667">
        <v>1</v>
      </c>
      <c r="I667">
        <v>0</v>
      </c>
      <c r="J667">
        <v>1</v>
      </c>
      <c r="K667">
        <v>1</v>
      </c>
      <c r="L667">
        <v>1</v>
      </c>
      <c r="M667">
        <v>1</v>
      </c>
      <c r="N667">
        <v>1</v>
      </c>
      <c r="O667">
        <v>0</v>
      </c>
      <c r="P667">
        <v>0</v>
      </c>
      <c r="Q667">
        <v>0</v>
      </c>
      <c r="R667">
        <v>0</v>
      </c>
      <c r="S667" t="s">
        <v>103</v>
      </c>
      <c r="T667" s="33">
        <f t="shared" si="30"/>
        <v>1</v>
      </c>
      <c r="Z667" s="22">
        <f t="shared" si="31"/>
        <v>0</v>
      </c>
      <c r="AA667" s="23">
        <f t="shared" si="32"/>
        <v>0</v>
      </c>
    </row>
    <row r="668" spans="1:27" x14ac:dyDescent="0.25">
      <c r="A668" t="s">
        <v>2875</v>
      </c>
      <c r="B668" t="s">
        <v>2911</v>
      </c>
      <c r="C668" t="s">
        <v>2912</v>
      </c>
      <c r="D668" t="s">
        <v>2913</v>
      </c>
      <c r="E668" t="s">
        <v>31</v>
      </c>
      <c r="F668" t="s">
        <v>32</v>
      </c>
      <c r="G668" t="s">
        <v>32</v>
      </c>
      <c r="H668">
        <v>1</v>
      </c>
      <c r="I668">
        <v>0</v>
      </c>
      <c r="J668">
        <v>1</v>
      </c>
      <c r="K668">
        <v>0</v>
      </c>
      <c r="L668">
        <v>0</v>
      </c>
      <c r="M668">
        <v>0</v>
      </c>
      <c r="N668">
        <v>0</v>
      </c>
      <c r="O668">
        <v>0</v>
      </c>
      <c r="P668">
        <v>0</v>
      </c>
      <c r="Q668">
        <v>0</v>
      </c>
      <c r="R668">
        <v>0</v>
      </c>
      <c r="S668" t="s">
        <v>33</v>
      </c>
      <c r="T668" s="33">
        <f t="shared" si="30"/>
        <v>0</v>
      </c>
      <c r="Z668" s="22">
        <f t="shared" si="31"/>
        <v>0</v>
      </c>
      <c r="AA668" s="23">
        <f t="shared" si="32"/>
        <v>0</v>
      </c>
    </row>
    <row r="669" spans="1:27" x14ac:dyDescent="0.25">
      <c r="A669" t="s">
        <v>2875</v>
      </c>
      <c r="B669" t="s">
        <v>2914</v>
      </c>
      <c r="C669" t="s">
        <v>2915</v>
      </c>
      <c r="D669" t="s">
        <v>2916</v>
      </c>
      <c r="E669" t="s">
        <v>31</v>
      </c>
      <c r="F669" t="s">
        <v>32</v>
      </c>
      <c r="G669" t="s">
        <v>38</v>
      </c>
      <c r="H669">
        <v>2</v>
      </c>
      <c r="I669">
        <v>0</v>
      </c>
      <c r="J669">
        <v>2</v>
      </c>
      <c r="K669">
        <v>0</v>
      </c>
      <c r="L669">
        <v>0</v>
      </c>
      <c r="M669">
        <v>0</v>
      </c>
      <c r="N669">
        <v>0</v>
      </c>
      <c r="O669">
        <v>0</v>
      </c>
      <c r="P669">
        <v>0</v>
      </c>
      <c r="Q669">
        <v>0</v>
      </c>
      <c r="R669">
        <v>0</v>
      </c>
      <c r="S669" t="s">
        <v>33</v>
      </c>
      <c r="T669" s="33">
        <f t="shared" si="30"/>
        <v>0</v>
      </c>
      <c r="Z669" s="22">
        <f t="shared" si="31"/>
        <v>0</v>
      </c>
      <c r="AA669" s="23">
        <f t="shared" si="32"/>
        <v>0</v>
      </c>
    </row>
    <row r="670" spans="1:27" x14ac:dyDescent="0.25">
      <c r="A670" t="s">
        <v>2875</v>
      </c>
      <c r="B670" t="s">
        <v>2917</v>
      </c>
      <c r="C670" t="s">
        <v>2918</v>
      </c>
      <c r="D670" t="s">
        <v>2919</v>
      </c>
      <c r="E670" t="s">
        <v>31</v>
      </c>
      <c r="F670" t="s">
        <v>38</v>
      </c>
      <c r="G670" t="s">
        <v>32</v>
      </c>
      <c r="H670">
        <v>4</v>
      </c>
      <c r="I670">
        <v>0</v>
      </c>
      <c r="J670">
        <v>4</v>
      </c>
      <c r="K670">
        <v>0</v>
      </c>
      <c r="L670">
        <v>0</v>
      </c>
      <c r="M670">
        <v>0</v>
      </c>
      <c r="N670">
        <v>0</v>
      </c>
      <c r="O670">
        <v>0</v>
      </c>
      <c r="P670">
        <v>0</v>
      </c>
      <c r="Q670">
        <v>0</v>
      </c>
      <c r="R670">
        <v>0</v>
      </c>
      <c r="S670" t="s">
        <v>33</v>
      </c>
      <c r="T670" s="33">
        <f t="shared" si="30"/>
        <v>0</v>
      </c>
      <c r="Z670" s="22">
        <f t="shared" si="31"/>
        <v>0</v>
      </c>
      <c r="AA670" s="23">
        <f t="shared" si="32"/>
        <v>0</v>
      </c>
    </row>
    <row r="671" spans="1:27" x14ac:dyDescent="0.25">
      <c r="A671" t="s">
        <v>2875</v>
      </c>
      <c r="B671" t="s">
        <v>2920</v>
      </c>
      <c r="C671" t="s">
        <v>2921</v>
      </c>
      <c r="D671" t="s">
        <v>2922</v>
      </c>
      <c r="E671" t="s">
        <v>31</v>
      </c>
      <c r="F671" t="s">
        <v>32</v>
      </c>
      <c r="G671" t="s">
        <v>38</v>
      </c>
      <c r="H671">
        <v>1</v>
      </c>
      <c r="I671">
        <v>0</v>
      </c>
      <c r="J671">
        <v>1</v>
      </c>
      <c r="K671">
        <v>0</v>
      </c>
      <c r="L671">
        <v>0</v>
      </c>
      <c r="M671">
        <v>0</v>
      </c>
      <c r="N671">
        <v>0</v>
      </c>
      <c r="O671">
        <v>0</v>
      </c>
      <c r="P671">
        <v>0</v>
      </c>
      <c r="Q671">
        <v>0</v>
      </c>
      <c r="R671">
        <v>0</v>
      </c>
      <c r="S671" t="s">
        <v>33</v>
      </c>
      <c r="T671" s="33">
        <f t="shared" si="30"/>
        <v>0</v>
      </c>
      <c r="Z671" s="22">
        <f t="shared" si="31"/>
        <v>0</v>
      </c>
      <c r="AA671" s="23">
        <f t="shared" si="32"/>
        <v>0</v>
      </c>
    </row>
    <row r="672" spans="1:27" x14ac:dyDescent="0.25">
      <c r="A672" t="s">
        <v>2875</v>
      </c>
      <c r="B672" t="s">
        <v>2923</v>
      </c>
      <c r="C672" t="s">
        <v>2924</v>
      </c>
      <c r="D672" t="s">
        <v>2925</v>
      </c>
      <c r="E672" t="s">
        <v>31</v>
      </c>
      <c r="F672" t="s">
        <v>32</v>
      </c>
      <c r="G672" t="s">
        <v>38</v>
      </c>
      <c r="H672">
        <v>1</v>
      </c>
      <c r="I672">
        <v>0</v>
      </c>
      <c r="J672">
        <v>1</v>
      </c>
      <c r="K672">
        <v>0</v>
      </c>
      <c r="L672">
        <v>0</v>
      </c>
      <c r="M672">
        <v>0</v>
      </c>
      <c r="N672">
        <v>0</v>
      </c>
      <c r="O672">
        <v>1</v>
      </c>
      <c r="P672">
        <v>1</v>
      </c>
      <c r="Q672">
        <v>1</v>
      </c>
      <c r="R672">
        <v>0</v>
      </c>
      <c r="S672" t="s">
        <v>39</v>
      </c>
      <c r="T672" s="33">
        <f t="shared" si="30"/>
        <v>0</v>
      </c>
      <c r="Z672" s="22">
        <f t="shared" si="31"/>
        <v>1</v>
      </c>
      <c r="AA672" s="23">
        <f t="shared" si="32"/>
        <v>1</v>
      </c>
    </row>
    <row r="673" spans="1:27" x14ac:dyDescent="0.25">
      <c r="A673" t="s">
        <v>2875</v>
      </c>
      <c r="B673" t="s">
        <v>2926</v>
      </c>
      <c r="C673" t="s">
        <v>2927</v>
      </c>
      <c r="D673" t="s">
        <v>2928</v>
      </c>
      <c r="E673" t="s">
        <v>31</v>
      </c>
      <c r="F673" t="s">
        <v>38</v>
      </c>
      <c r="G673" t="s">
        <v>32</v>
      </c>
      <c r="H673">
        <v>2</v>
      </c>
      <c r="I673">
        <v>0</v>
      </c>
      <c r="J673">
        <v>2</v>
      </c>
      <c r="K673">
        <v>0</v>
      </c>
      <c r="L673">
        <v>0</v>
      </c>
      <c r="M673">
        <v>0</v>
      </c>
      <c r="N673">
        <v>0</v>
      </c>
      <c r="O673">
        <v>2</v>
      </c>
      <c r="P673">
        <v>2</v>
      </c>
      <c r="Q673">
        <v>0</v>
      </c>
      <c r="R673">
        <v>2</v>
      </c>
      <c r="S673" t="s">
        <v>33</v>
      </c>
      <c r="T673" s="33">
        <f t="shared" si="30"/>
        <v>0</v>
      </c>
      <c r="Z673" s="22">
        <f t="shared" si="31"/>
        <v>2</v>
      </c>
      <c r="AA673" s="23">
        <f t="shared" si="32"/>
        <v>2</v>
      </c>
    </row>
    <row r="674" spans="1:27" x14ac:dyDescent="0.25">
      <c r="A674" t="s">
        <v>2875</v>
      </c>
      <c r="B674" t="s">
        <v>2929</v>
      </c>
      <c r="C674" t="s">
        <v>2930</v>
      </c>
      <c r="D674" t="s">
        <v>2931</v>
      </c>
      <c r="E674" t="s">
        <v>85</v>
      </c>
      <c r="F674" t="s">
        <v>38</v>
      </c>
      <c r="G674" t="s">
        <v>32</v>
      </c>
      <c r="H674">
        <v>3</v>
      </c>
      <c r="I674">
        <v>0</v>
      </c>
      <c r="J674">
        <v>3</v>
      </c>
      <c r="K674">
        <v>0</v>
      </c>
      <c r="L674">
        <v>0</v>
      </c>
      <c r="M674">
        <v>0</v>
      </c>
      <c r="N674">
        <v>0</v>
      </c>
      <c r="O674">
        <v>3</v>
      </c>
      <c r="P674">
        <v>3</v>
      </c>
      <c r="Q674">
        <v>0</v>
      </c>
      <c r="R674">
        <v>3</v>
      </c>
      <c r="S674" t="s">
        <v>33</v>
      </c>
      <c r="T674" s="33">
        <f t="shared" si="30"/>
        <v>0</v>
      </c>
      <c r="Z674" s="22">
        <f t="shared" si="31"/>
        <v>3</v>
      </c>
      <c r="AA674" s="23">
        <f t="shared" si="32"/>
        <v>3</v>
      </c>
    </row>
    <row r="675" spans="1:27" x14ac:dyDescent="0.25">
      <c r="A675" t="s">
        <v>2875</v>
      </c>
      <c r="B675" t="s">
        <v>2932</v>
      </c>
      <c r="C675" t="s">
        <v>2933</v>
      </c>
      <c r="D675" t="s">
        <v>2934</v>
      </c>
      <c r="E675" t="s">
        <v>85</v>
      </c>
      <c r="F675" t="s">
        <v>38</v>
      </c>
      <c r="G675" t="s">
        <v>32</v>
      </c>
      <c r="H675">
        <v>1</v>
      </c>
      <c r="I675">
        <v>0</v>
      </c>
      <c r="J675">
        <v>1</v>
      </c>
      <c r="K675">
        <v>0</v>
      </c>
      <c r="L675">
        <v>0</v>
      </c>
      <c r="M675">
        <v>0</v>
      </c>
      <c r="N675">
        <v>0</v>
      </c>
      <c r="O675">
        <v>1</v>
      </c>
      <c r="P675">
        <v>1</v>
      </c>
      <c r="Q675">
        <v>1</v>
      </c>
      <c r="R675">
        <v>0</v>
      </c>
      <c r="S675" t="s">
        <v>39</v>
      </c>
      <c r="T675" s="33">
        <f t="shared" si="30"/>
        <v>0</v>
      </c>
      <c r="Z675" s="22">
        <f t="shared" si="31"/>
        <v>1</v>
      </c>
      <c r="AA675" s="23">
        <f t="shared" si="32"/>
        <v>1</v>
      </c>
    </row>
    <row r="676" spans="1:27" x14ac:dyDescent="0.25">
      <c r="A676" t="s">
        <v>2875</v>
      </c>
      <c r="B676" t="s">
        <v>2935</v>
      </c>
      <c r="C676" t="s">
        <v>2936</v>
      </c>
      <c r="D676" t="s">
        <v>2937</v>
      </c>
      <c r="E676" t="s">
        <v>31</v>
      </c>
      <c r="F676" t="s">
        <v>32</v>
      </c>
      <c r="G676" t="s">
        <v>32</v>
      </c>
      <c r="H676">
        <v>3</v>
      </c>
      <c r="I676">
        <v>0</v>
      </c>
      <c r="J676">
        <v>3</v>
      </c>
      <c r="K676">
        <v>0</v>
      </c>
      <c r="L676">
        <v>0</v>
      </c>
      <c r="M676">
        <v>0</v>
      </c>
      <c r="N676">
        <v>0</v>
      </c>
      <c r="O676">
        <v>3</v>
      </c>
      <c r="P676">
        <v>3</v>
      </c>
      <c r="Q676">
        <v>0</v>
      </c>
      <c r="R676">
        <v>3</v>
      </c>
      <c r="S676" t="s">
        <v>33</v>
      </c>
      <c r="T676" s="33">
        <f t="shared" si="30"/>
        <v>0</v>
      </c>
      <c r="Z676" s="22">
        <f t="shared" si="31"/>
        <v>3</v>
      </c>
      <c r="AA676" s="23">
        <f t="shared" si="32"/>
        <v>3</v>
      </c>
    </row>
    <row r="677" spans="1:27" x14ac:dyDescent="0.25">
      <c r="A677" t="s">
        <v>2875</v>
      </c>
      <c r="B677" t="s">
        <v>2938</v>
      </c>
      <c r="C677" t="s">
        <v>2939</v>
      </c>
      <c r="D677" t="s">
        <v>2940</v>
      </c>
      <c r="E677" t="s">
        <v>31</v>
      </c>
      <c r="F677" t="s">
        <v>32</v>
      </c>
      <c r="G677" t="s">
        <v>32</v>
      </c>
      <c r="H677">
        <v>1</v>
      </c>
      <c r="I677">
        <v>0</v>
      </c>
      <c r="J677">
        <v>1</v>
      </c>
      <c r="K677">
        <v>0</v>
      </c>
      <c r="L677">
        <v>0</v>
      </c>
      <c r="M677">
        <v>0</v>
      </c>
      <c r="N677">
        <v>0</v>
      </c>
      <c r="O677">
        <v>1</v>
      </c>
      <c r="P677">
        <v>1</v>
      </c>
      <c r="Q677">
        <v>0</v>
      </c>
      <c r="R677">
        <v>1</v>
      </c>
      <c r="S677" t="s">
        <v>33</v>
      </c>
      <c r="T677" s="33">
        <f t="shared" si="30"/>
        <v>0</v>
      </c>
      <c r="Z677" s="22">
        <f t="shared" si="31"/>
        <v>1</v>
      </c>
      <c r="AA677" s="23">
        <f t="shared" si="32"/>
        <v>1</v>
      </c>
    </row>
    <row r="678" spans="1:27" x14ac:dyDescent="0.25">
      <c r="A678" t="s">
        <v>2875</v>
      </c>
      <c r="B678" t="s">
        <v>2941</v>
      </c>
      <c r="C678" t="s">
        <v>2942</v>
      </c>
      <c r="D678" t="s">
        <v>2943</v>
      </c>
      <c r="E678" t="s">
        <v>31</v>
      </c>
      <c r="F678" t="s">
        <v>32</v>
      </c>
      <c r="G678" t="s">
        <v>32</v>
      </c>
      <c r="H678">
        <v>1</v>
      </c>
      <c r="I678">
        <v>0</v>
      </c>
      <c r="J678">
        <v>1</v>
      </c>
      <c r="K678">
        <v>0</v>
      </c>
      <c r="L678">
        <v>0</v>
      </c>
      <c r="M678">
        <v>0</v>
      </c>
      <c r="N678">
        <v>0</v>
      </c>
      <c r="O678">
        <v>1</v>
      </c>
      <c r="P678">
        <v>1</v>
      </c>
      <c r="Q678">
        <v>0</v>
      </c>
      <c r="R678">
        <v>1</v>
      </c>
      <c r="S678" t="s">
        <v>33</v>
      </c>
      <c r="T678" s="33">
        <f t="shared" si="30"/>
        <v>0</v>
      </c>
      <c r="Z678" s="22">
        <f t="shared" si="31"/>
        <v>1</v>
      </c>
      <c r="AA678" s="23">
        <f t="shared" si="32"/>
        <v>1</v>
      </c>
    </row>
    <row r="679" spans="1:27" x14ac:dyDescent="0.25">
      <c r="A679" t="s">
        <v>2875</v>
      </c>
      <c r="B679" t="s">
        <v>2944</v>
      </c>
      <c r="C679" t="s">
        <v>2945</v>
      </c>
      <c r="D679" t="s">
        <v>2946</v>
      </c>
      <c r="E679" t="s">
        <v>31</v>
      </c>
      <c r="F679" t="s">
        <v>32</v>
      </c>
      <c r="G679" t="s">
        <v>32</v>
      </c>
      <c r="H679">
        <v>2</v>
      </c>
      <c r="I679">
        <v>0</v>
      </c>
      <c r="J679">
        <v>2</v>
      </c>
      <c r="K679">
        <v>0</v>
      </c>
      <c r="L679">
        <v>0</v>
      </c>
      <c r="M679">
        <v>0</v>
      </c>
      <c r="N679">
        <v>0</v>
      </c>
      <c r="O679">
        <v>2</v>
      </c>
      <c r="P679">
        <v>2</v>
      </c>
      <c r="Q679">
        <v>0</v>
      </c>
      <c r="R679">
        <v>2</v>
      </c>
      <c r="S679" t="s">
        <v>33</v>
      </c>
      <c r="T679" s="33">
        <f t="shared" si="30"/>
        <v>0</v>
      </c>
      <c r="Z679" s="22">
        <f t="shared" si="31"/>
        <v>2</v>
      </c>
      <c r="AA679" s="23">
        <f t="shared" si="32"/>
        <v>2</v>
      </c>
    </row>
    <row r="680" spans="1:27" x14ac:dyDescent="0.25">
      <c r="A680" t="s">
        <v>2947</v>
      </c>
      <c r="B680" t="s">
        <v>2948</v>
      </c>
      <c r="C680" t="s">
        <v>2949</v>
      </c>
      <c r="D680" t="s">
        <v>2950</v>
      </c>
      <c r="E680" t="s">
        <v>31</v>
      </c>
      <c r="F680" t="s">
        <v>38</v>
      </c>
      <c r="G680" t="s">
        <v>32</v>
      </c>
      <c r="H680">
        <v>3</v>
      </c>
      <c r="I680">
        <v>1</v>
      </c>
      <c r="J680">
        <v>2</v>
      </c>
      <c r="K680">
        <v>2</v>
      </c>
      <c r="L680">
        <v>1</v>
      </c>
      <c r="M680">
        <v>0</v>
      </c>
      <c r="N680">
        <v>0</v>
      </c>
      <c r="O680">
        <v>1</v>
      </c>
      <c r="P680">
        <v>1</v>
      </c>
      <c r="Q680">
        <v>1</v>
      </c>
      <c r="R680">
        <v>0</v>
      </c>
      <c r="S680" t="s">
        <v>39</v>
      </c>
      <c r="T680" s="33">
        <f t="shared" si="30"/>
        <v>0</v>
      </c>
      <c r="Z680" s="22">
        <f t="shared" si="31"/>
        <v>1</v>
      </c>
      <c r="AA680" s="23">
        <f t="shared" si="32"/>
        <v>1</v>
      </c>
    </row>
    <row r="681" spans="1:27" x14ac:dyDescent="0.25">
      <c r="A681" t="s">
        <v>2947</v>
      </c>
      <c r="B681" t="s">
        <v>2951</v>
      </c>
      <c r="C681" t="s">
        <v>2952</v>
      </c>
      <c r="D681" t="s">
        <v>2953</v>
      </c>
      <c r="E681" t="s">
        <v>31</v>
      </c>
      <c r="F681" t="s">
        <v>38</v>
      </c>
      <c r="G681" t="s">
        <v>32</v>
      </c>
      <c r="H681">
        <v>4</v>
      </c>
      <c r="I681">
        <v>0</v>
      </c>
      <c r="J681">
        <v>4</v>
      </c>
      <c r="K681">
        <v>2</v>
      </c>
      <c r="L681">
        <v>2</v>
      </c>
      <c r="M681">
        <v>1</v>
      </c>
      <c r="N681">
        <v>1</v>
      </c>
      <c r="O681">
        <v>2</v>
      </c>
      <c r="P681">
        <v>2</v>
      </c>
      <c r="Q681">
        <v>0</v>
      </c>
      <c r="R681">
        <v>2</v>
      </c>
      <c r="S681" t="s">
        <v>39</v>
      </c>
      <c r="T681" s="33">
        <f t="shared" si="30"/>
        <v>1</v>
      </c>
      <c r="Z681" s="22">
        <f t="shared" si="31"/>
        <v>2</v>
      </c>
      <c r="AA681" s="23">
        <f t="shared" si="32"/>
        <v>2</v>
      </c>
    </row>
    <row r="682" spans="1:27" x14ac:dyDescent="0.25">
      <c r="A682" t="s">
        <v>2947</v>
      </c>
      <c r="B682" t="s">
        <v>2954</v>
      </c>
      <c r="C682" t="s">
        <v>2955</v>
      </c>
      <c r="D682" t="s">
        <v>2956</v>
      </c>
      <c r="E682" t="s">
        <v>85</v>
      </c>
      <c r="F682" t="s">
        <v>38</v>
      </c>
      <c r="G682" t="s">
        <v>32</v>
      </c>
      <c r="H682">
        <v>1</v>
      </c>
      <c r="I682">
        <v>0</v>
      </c>
      <c r="J682">
        <v>1</v>
      </c>
      <c r="K682">
        <v>1</v>
      </c>
      <c r="L682">
        <v>1</v>
      </c>
      <c r="M682">
        <v>1</v>
      </c>
      <c r="N682">
        <v>1</v>
      </c>
      <c r="O682">
        <v>0</v>
      </c>
      <c r="P682">
        <v>0</v>
      </c>
      <c r="Q682">
        <v>0</v>
      </c>
      <c r="R682">
        <v>0</v>
      </c>
      <c r="S682" t="s">
        <v>103</v>
      </c>
      <c r="T682" s="33">
        <f t="shared" si="30"/>
        <v>1</v>
      </c>
      <c r="Z682" s="22">
        <f t="shared" si="31"/>
        <v>0</v>
      </c>
      <c r="AA682" s="23">
        <f t="shared" si="32"/>
        <v>0</v>
      </c>
    </row>
    <row r="683" spans="1:27" x14ac:dyDescent="0.25">
      <c r="A683" t="s">
        <v>2947</v>
      </c>
      <c r="B683" t="s">
        <v>2960</v>
      </c>
      <c r="C683" t="s">
        <v>2961</v>
      </c>
      <c r="D683" t="s">
        <v>2962</v>
      </c>
      <c r="E683" t="s">
        <v>31</v>
      </c>
      <c r="F683" t="s">
        <v>32</v>
      </c>
      <c r="G683" t="s">
        <v>32</v>
      </c>
      <c r="H683">
        <v>1</v>
      </c>
      <c r="I683">
        <v>0</v>
      </c>
      <c r="J683">
        <v>1</v>
      </c>
      <c r="K683">
        <v>0</v>
      </c>
      <c r="L683">
        <v>0</v>
      </c>
      <c r="M683">
        <v>0</v>
      </c>
      <c r="N683">
        <v>0</v>
      </c>
      <c r="O683">
        <v>1</v>
      </c>
      <c r="P683">
        <v>1</v>
      </c>
      <c r="Q683">
        <v>0</v>
      </c>
      <c r="R683">
        <v>1</v>
      </c>
      <c r="S683" t="s">
        <v>33</v>
      </c>
      <c r="T683" s="33">
        <f t="shared" si="30"/>
        <v>0</v>
      </c>
      <c r="Z683" s="22">
        <f t="shared" si="31"/>
        <v>1</v>
      </c>
      <c r="AA683" s="23">
        <f t="shared" si="32"/>
        <v>1</v>
      </c>
    </row>
    <row r="684" spans="1:27" x14ac:dyDescent="0.25">
      <c r="A684" t="s">
        <v>2947</v>
      </c>
      <c r="B684" t="s">
        <v>2963</v>
      </c>
      <c r="C684" t="s">
        <v>2964</v>
      </c>
      <c r="D684" t="s">
        <v>2965</v>
      </c>
      <c r="E684" t="s">
        <v>31</v>
      </c>
      <c r="F684" t="s">
        <v>32</v>
      </c>
      <c r="G684" t="s">
        <v>32</v>
      </c>
      <c r="H684">
        <v>4</v>
      </c>
      <c r="I684">
        <v>0</v>
      </c>
      <c r="J684">
        <v>4</v>
      </c>
      <c r="K684">
        <v>4</v>
      </c>
      <c r="L684">
        <v>4</v>
      </c>
      <c r="M684">
        <v>2</v>
      </c>
      <c r="N684">
        <v>2</v>
      </c>
      <c r="O684">
        <v>0</v>
      </c>
      <c r="P684">
        <v>0</v>
      </c>
      <c r="Q684">
        <v>0</v>
      </c>
      <c r="R684">
        <v>0</v>
      </c>
      <c r="S684" t="s">
        <v>103</v>
      </c>
      <c r="T684" s="33">
        <f t="shared" si="30"/>
        <v>2</v>
      </c>
      <c r="Z684" s="22">
        <f t="shared" si="31"/>
        <v>0</v>
      </c>
      <c r="AA684" s="23">
        <f t="shared" si="32"/>
        <v>0</v>
      </c>
    </row>
    <row r="685" spans="1:27" x14ac:dyDescent="0.25">
      <c r="A685" t="s">
        <v>2947</v>
      </c>
      <c r="B685" t="s">
        <v>2966</v>
      </c>
      <c r="C685" t="s">
        <v>2964</v>
      </c>
      <c r="D685" t="s">
        <v>2967</v>
      </c>
      <c r="E685" t="s">
        <v>31</v>
      </c>
      <c r="F685" t="s">
        <v>32</v>
      </c>
      <c r="G685" t="s">
        <v>32</v>
      </c>
      <c r="H685">
        <v>4</v>
      </c>
      <c r="I685">
        <v>0</v>
      </c>
      <c r="J685">
        <v>4</v>
      </c>
      <c r="K685">
        <v>4</v>
      </c>
      <c r="L685">
        <v>4</v>
      </c>
      <c r="M685">
        <v>1</v>
      </c>
      <c r="N685">
        <v>1</v>
      </c>
      <c r="O685">
        <v>0</v>
      </c>
      <c r="P685">
        <v>0</v>
      </c>
      <c r="Q685">
        <v>0</v>
      </c>
      <c r="R685">
        <v>0</v>
      </c>
      <c r="S685" t="s">
        <v>103</v>
      </c>
      <c r="T685" s="33">
        <f t="shared" si="30"/>
        <v>1</v>
      </c>
      <c r="Z685" s="22">
        <f t="shared" si="31"/>
        <v>0</v>
      </c>
      <c r="AA685" s="23">
        <f t="shared" si="32"/>
        <v>0</v>
      </c>
    </row>
    <row r="686" spans="1:27" x14ac:dyDescent="0.25">
      <c r="A686" t="s">
        <v>2947</v>
      </c>
      <c r="B686" t="s">
        <v>2971</v>
      </c>
      <c r="C686" t="s">
        <v>2972</v>
      </c>
      <c r="D686" t="s">
        <v>882</v>
      </c>
      <c r="E686" t="s">
        <v>31</v>
      </c>
      <c r="F686" t="s">
        <v>32</v>
      </c>
      <c r="G686" t="s">
        <v>32</v>
      </c>
      <c r="H686">
        <v>1</v>
      </c>
      <c r="I686">
        <v>0</v>
      </c>
      <c r="J686">
        <v>1</v>
      </c>
      <c r="K686">
        <v>0</v>
      </c>
      <c r="L686">
        <v>0</v>
      </c>
      <c r="M686">
        <v>0</v>
      </c>
      <c r="N686">
        <v>0</v>
      </c>
      <c r="O686">
        <v>1</v>
      </c>
      <c r="P686">
        <v>1</v>
      </c>
      <c r="Q686">
        <v>0</v>
      </c>
      <c r="R686">
        <v>1</v>
      </c>
      <c r="S686" t="s">
        <v>33</v>
      </c>
      <c r="T686" s="33">
        <f t="shared" si="30"/>
        <v>0</v>
      </c>
      <c r="Z686" s="22">
        <f t="shared" si="31"/>
        <v>1</v>
      </c>
      <c r="AA686" s="23">
        <f t="shared" si="32"/>
        <v>1</v>
      </c>
    </row>
    <row r="687" spans="1:27" x14ac:dyDescent="0.25">
      <c r="A687" t="s">
        <v>2947</v>
      </c>
      <c r="B687" t="s">
        <v>2973</v>
      </c>
      <c r="C687" t="s">
        <v>2974</v>
      </c>
      <c r="D687" t="s">
        <v>2975</v>
      </c>
      <c r="E687" t="s">
        <v>31</v>
      </c>
      <c r="F687" t="s">
        <v>32</v>
      </c>
      <c r="G687" t="s">
        <v>32</v>
      </c>
      <c r="H687">
        <v>4</v>
      </c>
      <c r="I687">
        <v>0</v>
      </c>
      <c r="J687">
        <v>4</v>
      </c>
      <c r="K687">
        <v>4</v>
      </c>
      <c r="L687">
        <v>4</v>
      </c>
      <c r="M687">
        <v>4</v>
      </c>
      <c r="N687">
        <v>4</v>
      </c>
      <c r="O687">
        <v>0</v>
      </c>
      <c r="P687">
        <v>0</v>
      </c>
      <c r="Q687">
        <v>0</v>
      </c>
      <c r="R687">
        <v>0</v>
      </c>
      <c r="S687" t="s">
        <v>103</v>
      </c>
      <c r="T687" s="33">
        <f t="shared" si="30"/>
        <v>4</v>
      </c>
      <c r="Z687" s="22">
        <f t="shared" si="31"/>
        <v>0</v>
      </c>
      <c r="AA687" s="23">
        <f t="shared" si="32"/>
        <v>0</v>
      </c>
    </row>
    <row r="688" spans="1:27" x14ac:dyDescent="0.25">
      <c r="A688" t="s">
        <v>2947</v>
      </c>
      <c r="B688" t="s">
        <v>2976</v>
      </c>
      <c r="C688" t="s">
        <v>2977</v>
      </c>
      <c r="D688" t="s">
        <v>2978</v>
      </c>
      <c r="E688" t="s">
        <v>31</v>
      </c>
      <c r="F688" t="s">
        <v>32</v>
      </c>
      <c r="G688" t="s">
        <v>32</v>
      </c>
      <c r="H688">
        <v>4</v>
      </c>
      <c r="I688">
        <v>0</v>
      </c>
      <c r="J688">
        <v>4</v>
      </c>
      <c r="K688">
        <v>4</v>
      </c>
      <c r="L688">
        <v>4</v>
      </c>
      <c r="M688">
        <v>4</v>
      </c>
      <c r="N688">
        <v>4</v>
      </c>
      <c r="O688">
        <v>0</v>
      </c>
      <c r="P688">
        <v>0</v>
      </c>
      <c r="Q688">
        <v>0</v>
      </c>
      <c r="R688">
        <v>0</v>
      </c>
      <c r="S688" t="s">
        <v>103</v>
      </c>
      <c r="T688" s="33">
        <f t="shared" si="30"/>
        <v>4</v>
      </c>
      <c r="Z688" s="22">
        <f t="shared" si="31"/>
        <v>0</v>
      </c>
      <c r="AA688" s="23">
        <f t="shared" si="32"/>
        <v>0</v>
      </c>
    </row>
    <row r="689" spans="1:27" x14ac:dyDescent="0.25">
      <c r="A689" t="s">
        <v>2947</v>
      </c>
      <c r="B689" t="s">
        <v>2979</v>
      </c>
      <c r="C689" t="s">
        <v>2969</v>
      </c>
      <c r="D689" t="s">
        <v>2980</v>
      </c>
      <c r="E689" t="s">
        <v>31</v>
      </c>
      <c r="F689" t="s">
        <v>32</v>
      </c>
      <c r="G689" t="s">
        <v>32</v>
      </c>
      <c r="H689">
        <v>4</v>
      </c>
      <c r="I689">
        <v>0</v>
      </c>
      <c r="J689">
        <v>4</v>
      </c>
      <c r="K689">
        <v>3</v>
      </c>
      <c r="L689">
        <v>3</v>
      </c>
      <c r="M689">
        <v>3</v>
      </c>
      <c r="N689">
        <v>3</v>
      </c>
      <c r="O689">
        <v>1</v>
      </c>
      <c r="P689">
        <v>1</v>
      </c>
      <c r="Q689">
        <v>1</v>
      </c>
      <c r="R689">
        <v>0</v>
      </c>
      <c r="S689" t="s">
        <v>39</v>
      </c>
      <c r="T689" s="33">
        <f t="shared" si="30"/>
        <v>3</v>
      </c>
      <c r="Z689" s="22">
        <f t="shared" si="31"/>
        <v>1</v>
      </c>
      <c r="AA689" s="23">
        <f t="shared" si="32"/>
        <v>1</v>
      </c>
    </row>
    <row r="690" spans="1:27" x14ac:dyDescent="0.25">
      <c r="A690" t="s">
        <v>2947</v>
      </c>
      <c r="B690" t="s">
        <v>2981</v>
      </c>
      <c r="C690" t="s">
        <v>2982</v>
      </c>
      <c r="D690" t="s">
        <v>2983</v>
      </c>
      <c r="E690" t="s">
        <v>31</v>
      </c>
      <c r="F690" t="s">
        <v>38</v>
      </c>
      <c r="G690" t="s">
        <v>32</v>
      </c>
      <c r="H690">
        <v>2</v>
      </c>
      <c r="I690">
        <v>0</v>
      </c>
      <c r="J690">
        <v>2</v>
      </c>
      <c r="K690">
        <v>2</v>
      </c>
      <c r="L690">
        <v>2</v>
      </c>
      <c r="M690">
        <v>2</v>
      </c>
      <c r="N690">
        <v>2</v>
      </c>
      <c r="O690">
        <v>0</v>
      </c>
      <c r="P690">
        <v>0</v>
      </c>
      <c r="Q690">
        <v>0</v>
      </c>
      <c r="R690">
        <v>0</v>
      </c>
      <c r="S690" t="s">
        <v>103</v>
      </c>
      <c r="T690" s="33">
        <f t="shared" si="30"/>
        <v>2</v>
      </c>
      <c r="Z690" s="22">
        <f t="shared" si="31"/>
        <v>0</v>
      </c>
      <c r="AA690" s="23">
        <f t="shared" si="32"/>
        <v>0</v>
      </c>
    </row>
    <row r="691" spans="1:27" x14ac:dyDescent="0.25">
      <c r="A691" t="s">
        <v>2947</v>
      </c>
      <c r="B691" t="s">
        <v>2984</v>
      </c>
      <c r="C691" t="s">
        <v>2985</v>
      </c>
      <c r="D691" t="s">
        <v>2986</v>
      </c>
      <c r="E691" t="s">
        <v>31</v>
      </c>
      <c r="F691" t="s">
        <v>32</v>
      </c>
      <c r="G691" t="s">
        <v>32</v>
      </c>
      <c r="H691">
        <v>2</v>
      </c>
      <c r="I691">
        <v>0</v>
      </c>
      <c r="J691">
        <v>2</v>
      </c>
      <c r="K691">
        <v>0</v>
      </c>
      <c r="L691">
        <v>0</v>
      </c>
      <c r="M691">
        <v>0</v>
      </c>
      <c r="N691">
        <v>0</v>
      </c>
      <c r="O691">
        <v>2</v>
      </c>
      <c r="P691">
        <v>2</v>
      </c>
      <c r="Q691">
        <v>0</v>
      </c>
      <c r="R691">
        <v>2</v>
      </c>
      <c r="S691" t="s">
        <v>33</v>
      </c>
      <c r="T691" s="33">
        <f t="shared" si="30"/>
        <v>0</v>
      </c>
      <c r="Z691" s="22">
        <f t="shared" si="31"/>
        <v>2</v>
      </c>
      <c r="AA691" s="23">
        <f t="shared" si="32"/>
        <v>2</v>
      </c>
    </row>
    <row r="692" spans="1:27" x14ac:dyDescent="0.25">
      <c r="A692" t="s">
        <v>2947</v>
      </c>
      <c r="B692" t="s">
        <v>2987</v>
      </c>
      <c r="C692" t="s">
        <v>2988</v>
      </c>
      <c r="D692" t="s">
        <v>2989</v>
      </c>
      <c r="E692" t="s">
        <v>46</v>
      </c>
      <c r="F692" t="s">
        <v>38</v>
      </c>
      <c r="G692" t="s">
        <v>32</v>
      </c>
      <c r="H692">
        <v>2</v>
      </c>
      <c r="I692">
        <v>1</v>
      </c>
      <c r="J692">
        <v>1</v>
      </c>
      <c r="K692">
        <v>2</v>
      </c>
      <c r="L692">
        <v>1</v>
      </c>
      <c r="M692">
        <v>2</v>
      </c>
      <c r="N692">
        <v>1</v>
      </c>
      <c r="O692">
        <v>0</v>
      </c>
      <c r="P692">
        <v>0</v>
      </c>
      <c r="Q692">
        <v>0</v>
      </c>
      <c r="R692">
        <v>0</v>
      </c>
      <c r="S692" t="s">
        <v>103</v>
      </c>
      <c r="T692" s="33">
        <f t="shared" si="30"/>
        <v>1</v>
      </c>
      <c r="Z692" s="22">
        <f t="shared" si="31"/>
        <v>0</v>
      </c>
      <c r="AA692" s="23">
        <f t="shared" si="32"/>
        <v>0</v>
      </c>
    </row>
    <row r="693" spans="1:27" x14ac:dyDescent="0.25">
      <c r="A693" t="s">
        <v>2947</v>
      </c>
      <c r="B693" t="s">
        <v>2990</v>
      </c>
      <c r="C693" t="s">
        <v>2974</v>
      </c>
      <c r="D693" t="s">
        <v>2991</v>
      </c>
      <c r="E693" t="s">
        <v>31</v>
      </c>
      <c r="F693" t="s">
        <v>32</v>
      </c>
      <c r="G693" t="s">
        <v>32</v>
      </c>
      <c r="H693">
        <v>2</v>
      </c>
      <c r="I693">
        <v>0</v>
      </c>
      <c r="J693">
        <v>2</v>
      </c>
      <c r="K693">
        <v>0</v>
      </c>
      <c r="L693">
        <v>0</v>
      </c>
      <c r="M693">
        <v>0</v>
      </c>
      <c r="N693">
        <v>0</v>
      </c>
      <c r="O693">
        <v>2</v>
      </c>
      <c r="P693">
        <v>2</v>
      </c>
      <c r="Q693">
        <v>2</v>
      </c>
      <c r="R693">
        <v>0</v>
      </c>
      <c r="S693" t="s">
        <v>39</v>
      </c>
      <c r="T693" s="33">
        <f t="shared" si="30"/>
        <v>0</v>
      </c>
      <c r="Z693" s="22">
        <f t="shared" si="31"/>
        <v>2</v>
      </c>
      <c r="AA693" s="23">
        <f t="shared" si="32"/>
        <v>2</v>
      </c>
    </row>
    <row r="694" spans="1:27" x14ac:dyDescent="0.25">
      <c r="A694" t="s">
        <v>2947</v>
      </c>
      <c r="B694" t="s">
        <v>2992</v>
      </c>
      <c r="C694" t="s">
        <v>2974</v>
      </c>
      <c r="D694" t="s">
        <v>2993</v>
      </c>
      <c r="E694" t="s">
        <v>31</v>
      </c>
      <c r="F694" t="s">
        <v>32</v>
      </c>
      <c r="G694" t="s">
        <v>32</v>
      </c>
      <c r="H694">
        <v>4</v>
      </c>
      <c r="I694">
        <v>0</v>
      </c>
      <c r="J694">
        <v>4</v>
      </c>
      <c r="K694">
        <v>0</v>
      </c>
      <c r="L694">
        <v>0</v>
      </c>
      <c r="M694">
        <v>0</v>
      </c>
      <c r="N694">
        <v>0</v>
      </c>
      <c r="O694">
        <v>4</v>
      </c>
      <c r="P694">
        <v>4</v>
      </c>
      <c r="Q694">
        <v>4</v>
      </c>
      <c r="R694">
        <v>0</v>
      </c>
      <c r="S694" t="s">
        <v>39</v>
      </c>
      <c r="T694" s="33">
        <f t="shared" si="30"/>
        <v>0</v>
      </c>
      <c r="Z694" s="22">
        <f t="shared" si="31"/>
        <v>4</v>
      </c>
      <c r="AA694" s="23">
        <f t="shared" si="32"/>
        <v>4</v>
      </c>
    </row>
    <row r="695" spans="1:27" x14ac:dyDescent="0.25">
      <c r="A695" t="s">
        <v>2947</v>
      </c>
      <c r="B695" t="s">
        <v>2997</v>
      </c>
      <c r="C695" t="s">
        <v>2998</v>
      </c>
      <c r="D695" t="s">
        <v>882</v>
      </c>
      <c r="E695" t="s">
        <v>31</v>
      </c>
      <c r="F695" t="s">
        <v>32</v>
      </c>
      <c r="G695" t="s">
        <v>32</v>
      </c>
      <c r="H695">
        <v>2</v>
      </c>
      <c r="I695">
        <v>0</v>
      </c>
      <c r="J695">
        <v>2</v>
      </c>
      <c r="K695">
        <v>0</v>
      </c>
      <c r="L695">
        <v>0</v>
      </c>
      <c r="M695">
        <v>0</v>
      </c>
      <c r="N695">
        <v>0</v>
      </c>
      <c r="O695">
        <v>2</v>
      </c>
      <c r="P695">
        <v>2</v>
      </c>
      <c r="Q695">
        <v>0</v>
      </c>
      <c r="R695">
        <v>2</v>
      </c>
      <c r="S695" t="s">
        <v>33</v>
      </c>
      <c r="T695" s="33">
        <f t="shared" si="30"/>
        <v>0</v>
      </c>
      <c r="Z695" s="22">
        <f t="shared" si="31"/>
        <v>2</v>
      </c>
      <c r="AA695" s="23">
        <f t="shared" si="32"/>
        <v>2</v>
      </c>
    </row>
    <row r="696" spans="1:27" x14ac:dyDescent="0.25">
      <c r="A696" t="s">
        <v>2999</v>
      </c>
      <c r="B696" t="s">
        <v>3000</v>
      </c>
      <c r="C696" t="s">
        <v>3001</v>
      </c>
      <c r="D696" t="s">
        <v>842</v>
      </c>
      <c r="E696" t="s">
        <v>31</v>
      </c>
      <c r="F696" t="s">
        <v>38</v>
      </c>
      <c r="G696" t="s">
        <v>32</v>
      </c>
      <c r="H696">
        <v>1</v>
      </c>
      <c r="I696">
        <v>0</v>
      </c>
      <c r="J696">
        <v>1</v>
      </c>
      <c r="K696">
        <v>0</v>
      </c>
      <c r="L696">
        <v>0</v>
      </c>
      <c r="M696">
        <v>0</v>
      </c>
      <c r="N696">
        <v>0</v>
      </c>
      <c r="O696">
        <v>1</v>
      </c>
      <c r="P696">
        <v>1</v>
      </c>
      <c r="Q696">
        <v>1</v>
      </c>
      <c r="R696">
        <v>0</v>
      </c>
      <c r="S696" t="s">
        <v>39</v>
      </c>
      <c r="T696" s="33">
        <f t="shared" si="30"/>
        <v>0</v>
      </c>
      <c r="Z696" s="22">
        <f t="shared" si="31"/>
        <v>1</v>
      </c>
      <c r="AA696" s="23">
        <f t="shared" si="32"/>
        <v>1</v>
      </c>
    </row>
    <row r="697" spans="1:27" x14ac:dyDescent="0.25">
      <c r="A697" t="s">
        <v>2999</v>
      </c>
      <c r="B697" t="s">
        <v>3002</v>
      </c>
      <c r="C697" t="s">
        <v>3003</v>
      </c>
      <c r="D697" t="s">
        <v>3004</v>
      </c>
      <c r="E697" t="s">
        <v>31</v>
      </c>
      <c r="F697" t="s">
        <v>32</v>
      </c>
      <c r="G697" t="s">
        <v>32</v>
      </c>
      <c r="H697">
        <v>1</v>
      </c>
      <c r="I697">
        <v>0</v>
      </c>
      <c r="J697">
        <v>1</v>
      </c>
      <c r="K697">
        <v>1</v>
      </c>
      <c r="L697">
        <v>1</v>
      </c>
      <c r="M697">
        <v>1</v>
      </c>
      <c r="N697">
        <v>1</v>
      </c>
      <c r="O697">
        <v>0</v>
      </c>
      <c r="P697">
        <v>0</v>
      </c>
      <c r="Q697">
        <v>0</v>
      </c>
      <c r="R697">
        <v>0</v>
      </c>
      <c r="S697" t="s">
        <v>103</v>
      </c>
      <c r="T697" s="33">
        <f t="shared" si="30"/>
        <v>1</v>
      </c>
      <c r="Z697" s="22">
        <f t="shared" si="31"/>
        <v>0</v>
      </c>
      <c r="AA697" s="23">
        <f t="shared" si="32"/>
        <v>0</v>
      </c>
    </row>
    <row r="698" spans="1:27" x14ac:dyDescent="0.25">
      <c r="A698" t="s">
        <v>2999</v>
      </c>
      <c r="B698" t="s">
        <v>3005</v>
      </c>
      <c r="C698" t="s">
        <v>3006</v>
      </c>
      <c r="D698" t="s">
        <v>3007</v>
      </c>
      <c r="E698" t="s">
        <v>31</v>
      </c>
      <c r="F698" t="s">
        <v>32</v>
      </c>
      <c r="G698" t="s">
        <v>32</v>
      </c>
      <c r="H698">
        <v>1</v>
      </c>
      <c r="I698">
        <v>0</v>
      </c>
      <c r="J698">
        <v>1</v>
      </c>
      <c r="K698">
        <v>1</v>
      </c>
      <c r="L698">
        <v>1</v>
      </c>
      <c r="M698">
        <v>1</v>
      </c>
      <c r="N698">
        <v>1</v>
      </c>
      <c r="O698">
        <v>0</v>
      </c>
      <c r="P698">
        <v>0</v>
      </c>
      <c r="Q698">
        <v>0</v>
      </c>
      <c r="R698">
        <v>0</v>
      </c>
      <c r="S698" t="s">
        <v>103</v>
      </c>
      <c r="T698" s="33">
        <f t="shared" si="30"/>
        <v>1</v>
      </c>
      <c r="Z698" s="22">
        <f t="shared" si="31"/>
        <v>0</v>
      </c>
      <c r="AA698" s="23">
        <f t="shared" si="32"/>
        <v>0</v>
      </c>
    </row>
    <row r="699" spans="1:27" x14ac:dyDescent="0.25">
      <c r="A699" t="s">
        <v>2999</v>
      </c>
      <c r="B699" t="s">
        <v>3008</v>
      </c>
      <c r="C699" t="s">
        <v>3009</v>
      </c>
      <c r="D699" t="s">
        <v>3010</v>
      </c>
      <c r="E699" t="s">
        <v>31</v>
      </c>
      <c r="F699" t="s">
        <v>32</v>
      </c>
      <c r="G699" t="s">
        <v>32</v>
      </c>
      <c r="H699">
        <v>1</v>
      </c>
      <c r="I699">
        <v>0</v>
      </c>
      <c r="J699">
        <v>1</v>
      </c>
      <c r="K699">
        <v>1</v>
      </c>
      <c r="L699">
        <v>1</v>
      </c>
      <c r="M699">
        <v>1</v>
      </c>
      <c r="N699">
        <v>1</v>
      </c>
      <c r="O699">
        <v>0</v>
      </c>
      <c r="P699">
        <v>0</v>
      </c>
      <c r="Q699">
        <v>0</v>
      </c>
      <c r="R699">
        <v>0</v>
      </c>
      <c r="S699" t="s">
        <v>103</v>
      </c>
      <c r="T699" s="33">
        <f t="shared" si="30"/>
        <v>1</v>
      </c>
      <c r="Z699" s="22">
        <f t="shared" si="31"/>
        <v>0</v>
      </c>
      <c r="AA699" s="23">
        <f t="shared" si="32"/>
        <v>0</v>
      </c>
    </row>
    <row r="700" spans="1:27" x14ac:dyDescent="0.25">
      <c r="A700" t="s">
        <v>2999</v>
      </c>
      <c r="B700" t="s">
        <v>3011</v>
      </c>
      <c r="C700" t="s">
        <v>3012</v>
      </c>
      <c r="D700" t="s">
        <v>3013</v>
      </c>
      <c r="E700" t="s">
        <v>31</v>
      </c>
      <c r="F700" t="s">
        <v>32</v>
      </c>
      <c r="G700" t="s">
        <v>32</v>
      </c>
      <c r="H700">
        <v>1</v>
      </c>
      <c r="I700">
        <v>0</v>
      </c>
      <c r="J700">
        <v>1</v>
      </c>
      <c r="K700">
        <v>0</v>
      </c>
      <c r="L700">
        <v>0</v>
      </c>
      <c r="M700">
        <v>0</v>
      </c>
      <c r="N700">
        <v>0</v>
      </c>
      <c r="O700">
        <v>1</v>
      </c>
      <c r="P700">
        <v>1</v>
      </c>
      <c r="Q700">
        <v>0</v>
      </c>
      <c r="R700">
        <v>1</v>
      </c>
      <c r="S700" t="s">
        <v>33</v>
      </c>
      <c r="T700" s="33">
        <f t="shared" si="30"/>
        <v>0</v>
      </c>
      <c r="Z700" s="22">
        <f t="shared" si="31"/>
        <v>1</v>
      </c>
      <c r="AA700" s="23">
        <f t="shared" si="32"/>
        <v>1</v>
      </c>
    </row>
    <row r="701" spans="1:27" ht="60" x14ac:dyDescent="0.25">
      <c r="A701" t="s">
        <v>2999</v>
      </c>
      <c r="B701" t="s">
        <v>3017</v>
      </c>
      <c r="C701" s="2" t="s">
        <v>3018</v>
      </c>
      <c r="D701" t="s">
        <v>3019</v>
      </c>
      <c r="E701" t="s">
        <v>85</v>
      </c>
      <c r="F701" t="s">
        <v>38</v>
      </c>
      <c r="G701" t="s">
        <v>32</v>
      </c>
      <c r="H701">
        <v>1</v>
      </c>
      <c r="I701">
        <v>0</v>
      </c>
      <c r="J701">
        <v>1</v>
      </c>
      <c r="K701">
        <v>0</v>
      </c>
      <c r="L701">
        <v>0</v>
      </c>
      <c r="M701">
        <v>0</v>
      </c>
      <c r="N701">
        <v>0</v>
      </c>
      <c r="O701">
        <v>1</v>
      </c>
      <c r="P701">
        <v>1</v>
      </c>
      <c r="Q701">
        <v>1</v>
      </c>
      <c r="R701">
        <v>0</v>
      </c>
      <c r="S701" t="s">
        <v>39</v>
      </c>
      <c r="T701" s="33">
        <f t="shared" si="30"/>
        <v>0</v>
      </c>
      <c r="Z701" s="22">
        <f t="shared" si="31"/>
        <v>1</v>
      </c>
      <c r="AA701" s="23">
        <f t="shared" si="32"/>
        <v>1</v>
      </c>
    </row>
    <row r="702" spans="1:27" x14ac:dyDescent="0.25">
      <c r="A702" t="s">
        <v>2999</v>
      </c>
      <c r="B702" t="s">
        <v>3020</v>
      </c>
      <c r="C702" t="s">
        <v>3021</v>
      </c>
      <c r="D702" t="s">
        <v>3022</v>
      </c>
      <c r="E702" t="s">
        <v>31</v>
      </c>
      <c r="F702" t="s">
        <v>38</v>
      </c>
      <c r="G702" t="s">
        <v>32</v>
      </c>
      <c r="H702">
        <v>1</v>
      </c>
      <c r="I702">
        <v>0</v>
      </c>
      <c r="J702">
        <v>1</v>
      </c>
      <c r="K702">
        <v>0</v>
      </c>
      <c r="L702">
        <v>0</v>
      </c>
      <c r="M702">
        <v>0</v>
      </c>
      <c r="N702">
        <v>0</v>
      </c>
      <c r="O702">
        <v>1</v>
      </c>
      <c r="P702">
        <v>1</v>
      </c>
      <c r="Q702">
        <v>1</v>
      </c>
      <c r="R702">
        <v>0</v>
      </c>
      <c r="S702" t="s">
        <v>39</v>
      </c>
      <c r="T702" s="33">
        <f t="shared" si="30"/>
        <v>0</v>
      </c>
      <c r="Z702" s="22">
        <f t="shared" si="31"/>
        <v>1</v>
      </c>
      <c r="AA702" s="23">
        <f t="shared" si="32"/>
        <v>1</v>
      </c>
    </row>
    <row r="703" spans="1:27" x14ac:dyDescent="0.25">
      <c r="A703" t="s">
        <v>2999</v>
      </c>
      <c r="B703" t="s">
        <v>3023</v>
      </c>
      <c r="C703" t="s">
        <v>3024</v>
      </c>
      <c r="D703" t="s">
        <v>3025</v>
      </c>
      <c r="E703" t="s">
        <v>31</v>
      </c>
      <c r="F703" t="s">
        <v>38</v>
      </c>
      <c r="G703" t="s">
        <v>32</v>
      </c>
      <c r="H703">
        <v>1</v>
      </c>
      <c r="I703">
        <v>0</v>
      </c>
      <c r="J703">
        <v>1</v>
      </c>
      <c r="K703">
        <v>0</v>
      </c>
      <c r="L703">
        <v>0</v>
      </c>
      <c r="M703">
        <v>0</v>
      </c>
      <c r="N703">
        <v>0</v>
      </c>
      <c r="O703">
        <v>1</v>
      </c>
      <c r="P703">
        <v>1</v>
      </c>
      <c r="Q703">
        <v>0</v>
      </c>
      <c r="R703">
        <v>1</v>
      </c>
      <c r="S703" t="s">
        <v>33</v>
      </c>
      <c r="T703" s="33">
        <f t="shared" si="30"/>
        <v>0</v>
      </c>
      <c r="Z703" s="22">
        <f t="shared" si="31"/>
        <v>1</v>
      </c>
      <c r="AA703" s="23">
        <f t="shared" si="32"/>
        <v>1</v>
      </c>
    </row>
    <row r="704" spans="1:27" x14ac:dyDescent="0.25">
      <c r="A704" t="s">
        <v>2999</v>
      </c>
      <c r="B704" t="s">
        <v>3026</v>
      </c>
      <c r="C704" t="s">
        <v>3027</v>
      </c>
      <c r="D704" t="s">
        <v>3028</v>
      </c>
      <c r="E704" t="s">
        <v>31</v>
      </c>
      <c r="F704" t="s">
        <v>32</v>
      </c>
      <c r="G704" t="s">
        <v>32</v>
      </c>
      <c r="H704">
        <v>1</v>
      </c>
      <c r="I704">
        <v>0</v>
      </c>
      <c r="J704">
        <v>1</v>
      </c>
      <c r="K704">
        <v>0</v>
      </c>
      <c r="L704">
        <v>0</v>
      </c>
      <c r="M704">
        <v>0</v>
      </c>
      <c r="N704">
        <v>0</v>
      </c>
      <c r="O704">
        <v>1</v>
      </c>
      <c r="P704">
        <v>1</v>
      </c>
      <c r="Q704">
        <v>0</v>
      </c>
      <c r="R704">
        <v>1</v>
      </c>
      <c r="S704" t="s">
        <v>33</v>
      </c>
      <c r="T704" s="33">
        <f t="shared" si="30"/>
        <v>0</v>
      </c>
      <c r="Z704" s="22">
        <f t="shared" si="31"/>
        <v>1</v>
      </c>
      <c r="AA704" s="23">
        <f t="shared" si="32"/>
        <v>1</v>
      </c>
    </row>
    <row r="705" spans="1:27" x14ac:dyDescent="0.25">
      <c r="A705" t="s">
        <v>2999</v>
      </c>
      <c r="B705" t="s">
        <v>3029</v>
      </c>
      <c r="C705" t="s">
        <v>3030</v>
      </c>
      <c r="D705" t="s">
        <v>1600</v>
      </c>
      <c r="E705" t="s">
        <v>85</v>
      </c>
      <c r="F705" t="s">
        <v>38</v>
      </c>
      <c r="G705" t="s">
        <v>32</v>
      </c>
      <c r="H705">
        <v>1</v>
      </c>
      <c r="I705">
        <v>0</v>
      </c>
      <c r="J705">
        <v>1</v>
      </c>
      <c r="K705">
        <v>0</v>
      </c>
      <c r="L705">
        <v>0</v>
      </c>
      <c r="M705">
        <v>0</v>
      </c>
      <c r="N705">
        <v>0</v>
      </c>
      <c r="O705">
        <v>1</v>
      </c>
      <c r="P705">
        <v>1</v>
      </c>
      <c r="Q705">
        <v>0</v>
      </c>
      <c r="R705">
        <v>1</v>
      </c>
      <c r="S705" t="s">
        <v>33</v>
      </c>
      <c r="T705" s="33">
        <f t="shared" si="30"/>
        <v>0</v>
      </c>
      <c r="Z705" s="22">
        <f t="shared" si="31"/>
        <v>1</v>
      </c>
      <c r="AA705" s="23">
        <f t="shared" si="32"/>
        <v>1</v>
      </c>
    </row>
    <row r="706" spans="1:27" ht="75" x14ac:dyDescent="0.25">
      <c r="A706" t="s">
        <v>2999</v>
      </c>
      <c r="B706" t="s">
        <v>3031</v>
      </c>
      <c r="C706" s="2" t="s">
        <v>3032</v>
      </c>
      <c r="D706" t="s">
        <v>3033</v>
      </c>
      <c r="E706" t="s">
        <v>46</v>
      </c>
      <c r="F706" t="s">
        <v>38</v>
      </c>
      <c r="G706" t="s">
        <v>32</v>
      </c>
      <c r="H706">
        <v>1</v>
      </c>
      <c r="I706">
        <v>0</v>
      </c>
      <c r="J706">
        <v>1</v>
      </c>
      <c r="K706">
        <v>0</v>
      </c>
      <c r="L706">
        <v>0</v>
      </c>
      <c r="M706">
        <v>0</v>
      </c>
      <c r="N706">
        <v>0</v>
      </c>
      <c r="O706">
        <v>1</v>
      </c>
      <c r="P706">
        <v>1</v>
      </c>
      <c r="Q706">
        <v>1</v>
      </c>
      <c r="R706">
        <v>0</v>
      </c>
      <c r="S706" t="s">
        <v>39</v>
      </c>
      <c r="T706" s="33">
        <f t="shared" si="30"/>
        <v>0</v>
      </c>
      <c r="Z706" s="22">
        <f t="shared" si="31"/>
        <v>1</v>
      </c>
      <c r="AA706" s="23">
        <f t="shared" si="32"/>
        <v>1</v>
      </c>
    </row>
    <row r="707" spans="1:27" x14ac:dyDescent="0.25">
      <c r="A707" t="s">
        <v>2999</v>
      </c>
      <c r="B707" t="s">
        <v>3034</v>
      </c>
      <c r="C707" t="s">
        <v>3035</v>
      </c>
      <c r="D707" t="s">
        <v>3036</v>
      </c>
      <c r="E707" t="s">
        <v>85</v>
      </c>
      <c r="F707" t="s">
        <v>38</v>
      </c>
      <c r="G707" t="s">
        <v>32</v>
      </c>
      <c r="H707">
        <v>1</v>
      </c>
      <c r="I707">
        <v>0</v>
      </c>
      <c r="J707">
        <v>1</v>
      </c>
      <c r="K707">
        <v>0</v>
      </c>
      <c r="L707">
        <v>0</v>
      </c>
      <c r="M707">
        <v>0</v>
      </c>
      <c r="N707">
        <v>0</v>
      </c>
      <c r="O707">
        <v>1</v>
      </c>
      <c r="P707">
        <v>1</v>
      </c>
      <c r="Q707">
        <v>0</v>
      </c>
      <c r="R707">
        <v>1</v>
      </c>
      <c r="S707" t="s">
        <v>33</v>
      </c>
      <c r="T707" s="33">
        <f t="shared" ref="T707:T770" si="33">N707</f>
        <v>0</v>
      </c>
      <c r="Z707" s="22">
        <f t="shared" ref="Z707:Z770" si="34">P707</f>
        <v>1</v>
      </c>
      <c r="AA707" s="23">
        <f t="shared" ref="AA707:AA770" si="35">Z707</f>
        <v>1</v>
      </c>
    </row>
    <row r="708" spans="1:27" x14ac:dyDescent="0.25">
      <c r="A708" t="s">
        <v>2999</v>
      </c>
      <c r="B708" t="s">
        <v>3040</v>
      </c>
      <c r="C708" t="s">
        <v>3041</v>
      </c>
      <c r="D708" t="s">
        <v>3042</v>
      </c>
      <c r="E708" t="s">
        <v>31</v>
      </c>
      <c r="F708" t="s">
        <v>38</v>
      </c>
      <c r="G708" t="s">
        <v>32</v>
      </c>
      <c r="H708">
        <v>1</v>
      </c>
      <c r="I708">
        <v>0</v>
      </c>
      <c r="J708">
        <v>1</v>
      </c>
      <c r="K708">
        <v>0</v>
      </c>
      <c r="L708">
        <v>0</v>
      </c>
      <c r="M708">
        <v>0</v>
      </c>
      <c r="N708">
        <v>0</v>
      </c>
      <c r="O708">
        <v>1</v>
      </c>
      <c r="P708">
        <v>1</v>
      </c>
      <c r="Q708">
        <v>0</v>
      </c>
      <c r="R708">
        <v>1</v>
      </c>
      <c r="S708" t="s">
        <v>33</v>
      </c>
      <c r="T708" s="33">
        <f t="shared" si="33"/>
        <v>0</v>
      </c>
      <c r="Z708" s="22">
        <f t="shared" si="34"/>
        <v>1</v>
      </c>
      <c r="AA708" s="23">
        <f t="shared" si="35"/>
        <v>1</v>
      </c>
    </row>
    <row r="709" spans="1:27" x14ac:dyDescent="0.25">
      <c r="A709" t="s">
        <v>3046</v>
      </c>
      <c r="B709" t="s">
        <v>3047</v>
      </c>
      <c r="C709" t="s">
        <v>3048</v>
      </c>
      <c r="D709" t="s">
        <v>3049</v>
      </c>
      <c r="E709" t="s">
        <v>31</v>
      </c>
      <c r="F709" t="s">
        <v>32</v>
      </c>
      <c r="G709" t="s">
        <v>32</v>
      </c>
      <c r="H709">
        <v>1</v>
      </c>
      <c r="I709">
        <v>0</v>
      </c>
      <c r="J709">
        <v>1</v>
      </c>
      <c r="K709">
        <v>0</v>
      </c>
      <c r="L709">
        <v>0</v>
      </c>
      <c r="M709">
        <v>0</v>
      </c>
      <c r="N709">
        <v>0</v>
      </c>
      <c r="O709">
        <v>1</v>
      </c>
      <c r="P709">
        <v>1</v>
      </c>
      <c r="Q709">
        <v>1</v>
      </c>
      <c r="R709">
        <v>0</v>
      </c>
      <c r="S709" t="s">
        <v>39</v>
      </c>
      <c r="T709" s="33">
        <f t="shared" si="33"/>
        <v>0</v>
      </c>
      <c r="Z709" s="22">
        <f t="shared" si="34"/>
        <v>1</v>
      </c>
      <c r="AA709" s="23">
        <f t="shared" si="35"/>
        <v>1</v>
      </c>
    </row>
    <row r="710" spans="1:27" x14ac:dyDescent="0.25">
      <c r="A710" t="s">
        <v>3046</v>
      </c>
      <c r="B710" t="s">
        <v>3053</v>
      </c>
      <c r="C710" t="s">
        <v>3054</v>
      </c>
      <c r="D710" t="s">
        <v>1600</v>
      </c>
      <c r="E710" t="s">
        <v>85</v>
      </c>
      <c r="F710" t="s">
        <v>38</v>
      </c>
      <c r="G710" t="s">
        <v>32</v>
      </c>
      <c r="H710">
        <v>1</v>
      </c>
      <c r="I710">
        <v>0</v>
      </c>
      <c r="J710">
        <v>1</v>
      </c>
      <c r="K710">
        <v>0</v>
      </c>
      <c r="L710">
        <v>0</v>
      </c>
      <c r="M710">
        <v>0</v>
      </c>
      <c r="N710">
        <v>0</v>
      </c>
      <c r="O710">
        <v>1</v>
      </c>
      <c r="P710">
        <v>1</v>
      </c>
      <c r="Q710">
        <v>0</v>
      </c>
      <c r="R710">
        <v>1</v>
      </c>
      <c r="S710" t="s">
        <v>33</v>
      </c>
      <c r="T710" s="33">
        <f t="shared" si="33"/>
        <v>0</v>
      </c>
      <c r="Z710" s="22">
        <f t="shared" si="34"/>
        <v>1</v>
      </c>
      <c r="AA710" s="23">
        <f t="shared" si="35"/>
        <v>1</v>
      </c>
    </row>
    <row r="711" spans="1:27" x14ac:dyDescent="0.25">
      <c r="A711" t="s">
        <v>3046</v>
      </c>
      <c r="B711" t="s">
        <v>3055</v>
      </c>
      <c r="C711" t="s">
        <v>3056</v>
      </c>
      <c r="D711" t="s">
        <v>3057</v>
      </c>
      <c r="E711" t="s">
        <v>598</v>
      </c>
      <c r="F711" t="s">
        <v>32</v>
      </c>
      <c r="G711" t="s">
        <v>32</v>
      </c>
      <c r="H711">
        <v>1</v>
      </c>
      <c r="I711">
        <v>0</v>
      </c>
      <c r="J711">
        <v>1</v>
      </c>
      <c r="K711">
        <v>1</v>
      </c>
      <c r="L711">
        <v>1</v>
      </c>
      <c r="M711">
        <v>1</v>
      </c>
      <c r="N711">
        <v>1</v>
      </c>
      <c r="O711">
        <v>0</v>
      </c>
      <c r="P711">
        <v>0</v>
      </c>
      <c r="Q711">
        <v>0</v>
      </c>
      <c r="R711">
        <v>0</v>
      </c>
      <c r="S711" t="s">
        <v>103</v>
      </c>
      <c r="T711" s="33">
        <f t="shared" si="33"/>
        <v>1</v>
      </c>
      <c r="Z711" s="22">
        <f t="shared" si="34"/>
        <v>0</v>
      </c>
      <c r="AA711" s="23">
        <f t="shared" si="35"/>
        <v>0</v>
      </c>
    </row>
    <row r="712" spans="1:27" x14ac:dyDescent="0.25">
      <c r="A712" t="s">
        <v>3046</v>
      </c>
      <c r="B712" t="s">
        <v>3061</v>
      </c>
      <c r="C712" t="s">
        <v>3062</v>
      </c>
      <c r="D712" t="s">
        <v>3063</v>
      </c>
      <c r="E712" t="s">
        <v>31</v>
      </c>
      <c r="F712" t="s">
        <v>38</v>
      </c>
      <c r="G712" t="s">
        <v>32</v>
      </c>
      <c r="H712">
        <v>1</v>
      </c>
      <c r="I712">
        <v>0</v>
      </c>
      <c r="J712">
        <v>1</v>
      </c>
      <c r="K712">
        <v>0</v>
      </c>
      <c r="L712">
        <v>0</v>
      </c>
      <c r="M712">
        <v>0</v>
      </c>
      <c r="N712">
        <v>0</v>
      </c>
      <c r="O712">
        <v>1</v>
      </c>
      <c r="P712">
        <v>1</v>
      </c>
      <c r="Q712">
        <v>0</v>
      </c>
      <c r="R712">
        <v>1</v>
      </c>
      <c r="S712" t="s">
        <v>33</v>
      </c>
      <c r="T712" s="33">
        <f t="shared" si="33"/>
        <v>0</v>
      </c>
      <c r="Z712" s="22">
        <f t="shared" si="34"/>
        <v>1</v>
      </c>
      <c r="AA712" s="23">
        <f t="shared" si="35"/>
        <v>1</v>
      </c>
    </row>
    <row r="713" spans="1:27" x14ac:dyDescent="0.25">
      <c r="A713" t="s">
        <v>3046</v>
      </c>
      <c r="B713" t="s">
        <v>3064</v>
      </c>
      <c r="C713" t="s">
        <v>3065</v>
      </c>
      <c r="D713" t="s">
        <v>3066</v>
      </c>
      <c r="E713" t="s">
        <v>31</v>
      </c>
      <c r="F713" t="s">
        <v>38</v>
      </c>
      <c r="G713" t="s">
        <v>32</v>
      </c>
      <c r="H713">
        <v>1</v>
      </c>
      <c r="I713">
        <v>0</v>
      </c>
      <c r="J713">
        <v>1</v>
      </c>
      <c r="K713">
        <v>0</v>
      </c>
      <c r="L713">
        <v>0</v>
      </c>
      <c r="M713">
        <v>0</v>
      </c>
      <c r="N713">
        <v>0</v>
      </c>
      <c r="O713">
        <v>1</v>
      </c>
      <c r="P713">
        <v>1</v>
      </c>
      <c r="Q713">
        <v>0</v>
      </c>
      <c r="R713">
        <v>1</v>
      </c>
      <c r="S713" t="s">
        <v>33</v>
      </c>
      <c r="T713" s="33">
        <f t="shared" si="33"/>
        <v>0</v>
      </c>
      <c r="Z713" s="22">
        <f t="shared" si="34"/>
        <v>1</v>
      </c>
      <c r="AA713" s="23">
        <f t="shared" si="35"/>
        <v>1</v>
      </c>
    </row>
    <row r="714" spans="1:27" x14ac:dyDescent="0.25">
      <c r="A714" t="s">
        <v>3046</v>
      </c>
      <c r="B714" t="s">
        <v>3067</v>
      </c>
      <c r="C714" t="s">
        <v>3054</v>
      </c>
      <c r="D714" t="s">
        <v>3068</v>
      </c>
      <c r="E714" t="s">
        <v>31</v>
      </c>
      <c r="F714" t="s">
        <v>38</v>
      </c>
      <c r="G714" t="s">
        <v>32</v>
      </c>
      <c r="H714">
        <v>1</v>
      </c>
      <c r="I714">
        <v>0</v>
      </c>
      <c r="J714">
        <v>1</v>
      </c>
      <c r="K714">
        <v>0</v>
      </c>
      <c r="L714">
        <v>0</v>
      </c>
      <c r="M714">
        <v>0</v>
      </c>
      <c r="N714">
        <v>0</v>
      </c>
      <c r="O714">
        <v>1</v>
      </c>
      <c r="P714">
        <v>1</v>
      </c>
      <c r="Q714">
        <v>0</v>
      </c>
      <c r="R714">
        <v>1</v>
      </c>
      <c r="S714" t="s">
        <v>33</v>
      </c>
      <c r="T714" s="33">
        <f t="shared" si="33"/>
        <v>0</v>
      </c>
      <c r="Z714" s="22">
        <f t="shared" si="34"/>
        <v>1</v>
      </c>
      <c r="AA714" s="23">
        <f t="shared" si="35"/>
        <v>1</v>
      </c>
    </row>
    <row r="715" spans="1:27" x14ac:dyDescent="0.25">
      <c r="A715" t="s">
        <v>3046</v>
      </c>
      <c r="B715" t="s">
        <v>3069</v>
      </c>
      <c r="C715" t="s">
        <v>3070</v>
      </c>
      <c r="D715" t="s">
        <v>3071</v>
      </c>
      <c r="E715" t="s">
        <v>31</v>
      </c>
      <c r="F715" t="s">
        <v>38</v>
      </c>
      <c r="G715" t="s">
        <v>32</v>
      </c>
      <c r="H715">
        <v>1</v>
      </c>
      <c r="I715">
        <v>0</v>
      </c>
      <c r="J715">
        <v>1</v>
      </c>
      <c r="K715">
        <v>1</v>
      </c>
      <c r="L715">
        <v>1</v>
      </c>
      <c r="M715">
        <v>1</v>
      </c>
      <c r="N715">
        <v>1</v>
      </c>
      <c r="O715">
        <v>0</v>
      </c>
      <c r="P715">
        <v>0</v>
      </c>
      <c r="Q715">
        <v>0</v>
      </c>
      <c r="R715">
        <v>0</v>
      </c>
      <c r="S715" t="s">
        <v>103</v>
      </c>
      <c r="T715" s="33">
        <f t="shared" si="33"/>
        <v>1</v>
      </c>
      <c r="Z715" s="22">
        <f t="shared" si="34"/>
        <v>0</v>
      </c>
      <c r="AA715" s="23">
        <f t="shared" si="35"/>
        <v>0</v>
      </c>
    </row>
    <row r="716" spans="1:27" x14ac:dyDescent="0.25">
      <c r="A716" t="s">
        <v>3046</v>
      </c>
      <c r="B716" t="s">
        <v>3072</v>
      </c>
      <c r="C716" t="s">
        <v>3073</v>
      </c>
      <c r="D716" t="s">
        <v>3074</v>
      </c>
      <c r="E716" t="s">
        <v>31</v>
      </c>
      <c r="F716" t="s">
        <v>32</v>
      </c>
      <c r="G716" t="s">
        <v>32</v>
      </c>
      <c r="H716">
        <v>1</v>
      </c>
      <c r="I716">
        <v>0</v>
      </c>
      <c r="J716">
        <v>1</v>
      </c>
      <c r="K716">
        <v>0</v>
      </c>
      <c r="L716">
        <v>0</v>
      </c>
      <c r="M716">
        <v>0</v>
      </c>
      <c r="N716">
        <v>0</v>
      </c>
      <c r="O716">
        <v>1</v>
      </c>
      <c r="P716">
        <v>1</v>
      </c>
      <c r="Q716">
        <v>0</v>
      </c>
      <c r="R716">
        <v>1</v>
      </c>
      <c r="S716" t="s">
        <v>33</v>
      </c>
      <c r="T716" s="33">
        <f t="shared" si="33"/>
        <v>0</v>
      </c>
      <c r="Z716" s="22">
        <f t="shared" si="34"/>
        <v>1</v>
      </c>
      <c r="AA716" s="23">
        <f t="shared" si="35"/>
        <v>1</v>
      </c>
    </row>
    <row r="717" spans="1:27" x14ac:dyDescent="0.25">
      <c r="A717" t="s">
        <v>3046</v>
      </c>
      <c r="B717" t="s">
        <v>3078</v>
      </c>
      <c r="C717" t="s">
        <v>3079</v>
      </c>
      <c r="D717" t="s">
        <v>3080</v>
      </c>
      <c r="E717" t="s">
        <v>31</v>
      </c>
      <c r="F717" t="s">
        <v>38</v>
      </c>
      <c r="G717" t="s">
        <v>32</v>
      </c>
      <c r="H717">
        <v>8</v>
      </c>
      <c r="I717">
        <v>4</v>
      </c>
      <c r="J717">
        <v>4</v>
      </c>
      <c r="K717">
        <v>0</v>
      </c>
      <c r="L717">
        <v>0</v>
      </c>
      <c r="M717">
        <v>0</v>
      </c>
      <c r="N717">
        <v>0</v>
      </c>
      <c r="O717">
        <v>8</v>
      </c>
      <c r="P717">
        <v>4</v>
      </c>
      <c r="Q717">
        <v>0</v>
      </c>
      <c r="R717">
        <v>8</v>
      </c>
      <c r="S717" t="s">
        <v>33</v>
      </c>
      <c r="T717" s="33">
        <f t="shared" si="33"/>
        <v>0</v>
      </c>
      <c r="Z717" s="22">
        <f t="shared" si="34"/>
        <v>4</v>
      </c>
      <c r="AA717" s="23">
        <f t="shared" si="35"/>
        <v>4</v>
      </c>
    </row>
    <row r="718" spans="1:27" x14ac:dyDescent="0.25">
      <c r="A718" t="s">
        <v>3046</v>
      </c>
      <c r="B718" t="s">
        <v>3084</v>
      </c>
      <c r="C718" t="s">
        <v>3085</v>
      </c>
      <c r="D718" t="s">
        <v>842</v>
      </c>
      <c r="E718" t="s">
        <v>31</v>
      </c>
      <c r="F718" t="s">
        <v>32</v>
      </c>
      <c r="G718" t="s">
        <v>32</v>
      </c>
      <c r="H718">
        <v>1</v>
      </c>
      <c r="I718">
        <v>0</v>
      </c>
      <c r="J718">
        <v>1</v>
      </c>
      <c r="K718">
        <v>0</v>
      </c>
      <c r="L718">
        <v>0</v>
      </c>
      <c r="M718">
        <v>0</v>
      </c>
      <c r="N718">
        <v>0</v>
      </c>
      <c r="O718">
        <v>1</v>
      </c>
      <c r="P718">
        <v>1</v>
      </c>
      <c r="Q718">
        <v>1</v>
      </c>
      <c r="R718">
        <v>0</v>
      </c>
      <c r="S718" t="s">
        <v>39</v>
      </c>
      <c r="T718" s="33">
        <f t="shared" si="33"/>
        <v>0</v>
      </c>
      <c r="Z718" s="22">
        <f t="shared" si="34"/>
        <v>1</v>
      </c>
      <c r="AA718" s="23">
        <f t="shared" si="35"/>
        <v>1</v>
      </c>
    </row>
    <row r="719" spans="1:27" x14ac:dyDescent="0.25">
      <c r="A719" t="s">
        <v>3046</v>
      </c>
      <c r="B719" t="s">
        <v>3089</v>
      </c>
      <c r="C719" t="s">
        <v>3090</v>
      </c>
      <c r="D719" t="s">
        <v>3091</v>
      </c>
      <c r="E719" t="s">
        <v>31</v>
      </c>
      <c r="F719" t="s">
        <v>32</v>
      </c>
      <c r="G719" t="s">
        <v>32</v>
      </c>
      <c r="H719">
        <v>1</v>
      </c>
      <c r="I719">
        <v>0</v>
      </c>
      <c r="J719">
        <v>1</v>
      </c>
      <c r="K719">
        <v>0</v>
      </c>
      <c r="L719">
        <v>0</v>
      </c>
      <c r="M719">
        <v>0</v>
      </c>
      <c r="N719">
        <v>0</v>
      </c>
      <c r="O719">
        <v>1</v>
      </c>
      <c r="P719">
        <v>1</v>
      </c>
      <c r="Q719">
        <v>0</v>
      </c>
      <c r="R719">
        <v>1</v>
      </c>
      <c r="S719" t="s">
        <v>33</v>
      </c>
      <c r="T719" s="33">
        <f t="shared" si="33"/>
        <v>0</v>
      </c>
      <c r="Z719" s="22">
        <f t="shared" si="34"/>
        <v>1</v>
      </c>
      <c r="AA719" s="23">
        <f t="shared" si="35"/>
        <v>1</v>
      </c>
    </row>
    <row r="720" spans="1:27" x14ac:dyDescent="0.25">
      <c r="A720" t="s">
        <v>3046</v>
      </c>
      <c r="B720" t="s">
        <v>3092</v>
      </c>
      <c r="C720" t="s">
        <v>3093</v>
      </c>
      <c r="D720" t="s">
        <v>3094</v>
      </c>
      <c r="E720" t="s">
        <v>85</v>
      </c>
      <c r="F720" t="s">
        <v>38</v>
      </c>
      <c r="G720" t="s">
        <v>32</v>
      </c>
      <c r="H720">
        <v>2</v>
      </c>
      <c r="I720">
        <v>0</v>
      </c>
      <c r="J720">
        <v>2</v>
      </c>
      <c r="K720">
        <v>0</v>
      </c>
      <c r="L720">
        <v>0</v>
      </c>
      <c r="M720">
        <v>0</v>
      </c>
      <c r="N720">
        <v>0</v>
      </c>
      <c r="O720">
        <v>2</v>
      </c>
      <c r="P720">
        <v>2</v>
      </c>
      <c r="Q720">
        <v>0</v>
      </c>
      <c r="R720">
        <v>2</v>
      </c>
      <c r="S720" t="s">
        <v>33</v>
      </c>
      <c r="T720" s="33">
        <f t="shared" si="33"/>
        <v>0</v>
      </c>
      <c r="Z720" s="22">
        <f t="shared" si="34"/>
        <v>2</v>
      </c>
      <c r="AA720" s="23">
        <f t="shared" si="35"/>
        <v>2</v>
      </c>
    </row>
    <row r="721" spans="1:27" x14ac:dyDescent="0.25">
      <c r="A721" t="s">
        <v>3095</v>
      </c>
      <c r="B721" t="s">
        <v>3096</v>
      </c>
      <c r="C721" t="s">
        <v>3097</v>
      </c>
      <c r="D721" t="s">
        <v>3098</v>
      </c>
      <c r="E721" t="s">
        <v>31</v>
      </c>
      <c r="F721" t="s">
        <v>32</v>
      </c>
      <c r="G721" t="s">
        <v>38</v>
      </c>
      <c r="H721">
        <v>1</v>
      </c>
      <c r="I721">
        <v>0</v>
      </c>
      <c r="J721">
        <v>1</v>
      </c>
      <c r="K721">
        <v>0</v>
      </c>
      <c r="L721">
        <v>0</v>
      </c>
      <c r="M721">
        <v>0</v>
      </c>
      <c r="N721">
        <v>0</v>
      </c>
      <c r="O721">
        <v>1</v>
      </c>
      <c r="P721">
        <v>1</v>
      </c>
      <c r="Q721">
        <v>1</v>
      </c>
      <c r="R721">
        <v>0</v>
      </c>
      <c r="S721" t="s">
        <v>39</v>
      </c>
      <c r="T721" s="33">
        <f t="shared" si="33"/>
        <v>0</v>
      </c>
      <c r="Z721" s="22">
        <f t="shared" si="34"/>
        <v>1</v>
      </c>
      <c r="AA721" s="23">
        <f t="shared" si="35"/>
        <v>1</v>
      </c>
    </row>
    <row r="722" spans="1:27" x14ac:dyDescent="0.25">
      <c r="A722" t="s">
        <v>3095</v>
      </c>
      <c r="B722" t="s">
        <v>3099</v>
      </c>
      <c r="C722" t="s">
        <v>3100</v>
      </c>
      <c r="D722" t="s">
        <v>3101</v>
      </c>
      <c r="E722" t="s">
        <v>31</v>
      </c>
      <c r="F722" t="s">
        <v>32</v>
      </c>
      <c r="G722" t="s">
        <v>32</v>
      </c>
      <c r="H722">
        <v>1</v>
      </c>
      <c r="I722">
        <v>0</v>
      </c>
      <c r="J722">
        <v>1</v>
      </c>
      <c r="K722">
        <v>0</v>
      </c>
      <c r="L722">
        <v>0</v>
      </c>
      <c r="M722">
        <v>0</v>
      </c>
      <c r="N722">
        <v>0</v>
      </c>
      <c r="O722">
        <v>1</v>
      </c>
      <c r="P722">
        <v>1</v>
      </c>
      <c r="Q722">
        <v>0</v>
      </c>
      <c r="R722">
        <v>1</v>
      </c>
      <c r="S722" t="s">
        <v>33</v>
      </c>
      <c r="T722" s="33">
        <f t="shared" si="33"/>
        <v>0</v>
      </c>
      <c r="Z722" s="22">
        <f t="shared" si="34"/>
        <v>1</v>
      </c>
      <c r="AA722" s="23">
        <f t="shared" si="35"/>
        <v>1</v>
      </c>
    </row>
    <row r="723" spans="1:27" x14ac:dyDescent="0.25">
      <c r="A723" t="s">
        <v>3095</v>
      </c>
      <c r="B723" t="s">
        <v>3105</v>
      </c>
      <c r="C723" t="s">
        <v>3106</v>
      </c>
      <c r="D723" t="s">
        <v>3107</v>
      </c>
      <c r="E723" t="s">
        <v>31</v>
      </c>
      <c r="F723" t="s">
        <v>32</v>
      </c>
      <c r="G723" t="s">
        <v>32</v>
      </c>
      <c r="H723">
        <v>1</v>
      </c>
      <c r="I723">
        <v>0</v>
      </c>
      <c r="J723">
        <v>1</v>
      </c>
      <c r="K723">
        <v>0</v>
      </c>
      <c r="L723">
        <v>0</v>
      </c>
      <c r="M723">
        <v>0</v>
      </c>
      <c r="N723">
        <v>0</v>
      </c>
      <c r="O723">
        <v>1</v>
      </c>
      <c r="P723">
        <v>1</v>
      </c>
      <c r="Q723">
        <v>0</v>
      </c>
      <c r="R723">
        <v>1</v>
      </c>
      <c r="S723" t="s">
        <v>33</v>
      </c>
      <c r="T723" s="33">
        <f t="shared" si="33"/>
        <v>0</v>
      </c>
      <c r="Z723" s="22">
        <f t="shared" si="34"/>
        <v>1</v>
      </c>
      <c r="AA723" s="23">
        <f t="shared" si="35"/>
        <v>1</v>
      </c>
    </row>
    <row r="724" spans="1:27" x14ac:dyDescent="0.25">
      <c r="A724" t="s">
        <v>3111</v>
      </c>
      <c r="B724" t="s">
        <v>3118</v>
      </c>
      <c r="C724" t="s">
        <v>3119</v>
      </c>
      <c r="D724" t="s">
        <v>3120</v>
      </c>
      <c r="E724" t="s">
        <v>31</v>
      </c>
      <c r="F724" t="s">
        <v>38</v>
      </c>
      <c r="G724" t="s">
        <v>32</v>
      </c>
      <c r="H724">
        <v>1</v>
      </c>
      <c r="I724">
        <v>0</v>
      </c>
      <c r="J724">
        <v>1</v>
      </c>
      <c r="K724">
        <v>0</v>
      </c>
      <c r="L724">
        <v>0</v>
      </c>
      <c r="M724">
        <v>0</v>
      </c>
      <c r="N724">
        <v>0</v>
      </c>
      <c r="O724">
        <v>1</v>
      </c>
      <c r="P724">
        <v>1</v>
      </c>
      <c r="Q724">
        <v>1</v>
      </c>
      <c r="R724">
        <v>0</v>
      </c>
      <c r="S724" t="s">
        <v>39</v>
      </c>
      <c r="T724" s="33">
        <f t="shared" si="33"/>
        <v>0</v>
      </c>
      <c r="Z724" s="22">
        <f t="shared" si="34"/>
        <v>1</v>
      </c>
      <c r="AA724" s="23">
        <f t="shared" si="35"/>
        <v>1</v>
      </c>
    </row>
    <row r="725" spans="1:27" x14ac:dyDescent="0.25">
      <c r="A725" t="s">
        <v>3111</v>
      </c>
      <c r="B725" t="s">
        <v>3121</v>
      </c>
      <c r="C725" t="s">
        <v>3122</v>
      </c>
      <c r="D725" t="s">
        <v>3123</v>
      </c>
      <c r="E725" t="s">
        <v>46</v>
      </c>
      <c r="F725" t="s">
        <v>38</v>
      </c>
      <c r="G725" t="s">
        <v>32</v>
      </c>
      <c r="H725">
        <v>1</v>
      </c>
      <c r="I725">
        <v>0</v>
      </c>
      <c r="J725">
        <v>1</v>
      </c>
      <c r="K725">
        <v>0</v>
      </c>
      <c r="L725">
        <v>0</v>
      </c>
      <c r="M725">
        <v>0</v>
      </c>
      <c r="N725">
        <v>0</v>
      </c>
      <c r="O725">
        <v>1</v>
      </c>
      <c r="P725">
        <v>1</v>
      </c>
      <c r="Q725">
        <v>0</v>
      </c>
      <c r="R725">
        <v>1</v>
      </c>
      <c r="S725" t="s">
        <v>33</v>
      </c>
      <c r="T725" s="33">
        <f t="shared" si="33"/>
        <v>0</v>
      </c>
      <c r="Z725" s="22">
        <f t="shared" si="34"/>
        <v>1</v>
      </c>
      <c r="AA725" s="23">
        <f t="shared" si="35"/>
        <v>1</v>
      </c>
    </row>
    <row r="726" spans="1:27" x14ac:dyDescent="0.25">
      <c r="A726" t="s">
        <v>3111</v>
      </c>
      <c r="B726" t="s">
        <v>3124</v>
      </c>
      <c r="C726" t="s">
        <v>3125</v>
      </c>
      <c r="D726" t="s">
        <v>3126</v>
      </c>
      <c r="E726" t="s">
        <v>85</v>
      </c>
      <c r="F726" t="s">
        <v>38</v>
      </c>
      <c r="G726" t="s">
        <v>32</v>
      </c>
      <c r="H726">
        <v>1</v>
      </c>
      <c r="I726">
        <v>0</v>
      </c>
      <c r="J726">
        <v>1</v>
      </c>
      <c r="K726">
        <v>0</v>
      </c>
      <c r="L726">
        <v>0</v>
      </c>
      <c r="M726">
        <v>0</v>
      </c>
      <c r="N726">
        <v>0</v>
      </c>
      <c r="O726">
        <v>1</v>
      </c>
      <c r="P726">
        <v>1</v>
      </c>
      <c r="Q726">
        <v>0</v>
      </c>
      <c r="R726">
        <v>1</v>
      </c>
      <c r="S726" t="s">
        <v>33</v>
      </c>
      <c r="T726" s="33">
        <f t="shared" si="33"/>
        <v>0</v>
      </c>
      <c r="Z726" s="22">
        <f t="shared" si="34"/>
        <v>1</v>
      </c>
      <c r="AA726" s="23">
        <f t="shared" si="35"/>
        <v>1</v>
      </c>
    </row>
    <row r="727" spans="1:27" x14ac:dyDescent="0.25">
      <c r="A727" t="s">
        <v>3111</v>
      </c>
      <c r="B727" t="s">
        <v>3127</v>
      </c>
      <c r="C727" t="s">
        <v>3128</v>
      </c>
      <c r="D727" t="s">
        <v>3129</v>
      </c>
      <c r="E727" t="s">
        <v>31</v>
      </c>
      <c r="F727" t="s">
        <v>38</v>
      </c>
      <c r="G727" t="s">
        <v>32</v>
      </c>
      <c r="H727">
        <v>4</v>
      </c>
      <c r="I727">
        <v>0</v>
      </c>
      <c r="J727">
        <v>4</v>
      </c>
      <c r="K727">
        <v>0</v>
      </c>
      <c r="L727">
        <v>0</v>
      </c>
      <c r="M727">
        <v>0</v>
      </c>
      <c r="N727">
        <v>0</v>
      </c>
      <c r="O727">
        <v>4</v>
      </c>
      <c r="P727">
        <v>4</v>
      </c>
      <c r="Q727">
        <v>0</v>
      </c>
      <c r="R727">
        <v>4</v>
      </c>
      <c r="S727" t="s">
        <v>33</v>
      </c>
      <c r="T727" s="33">
        <f t="shared" si="33"/>
        <v>0</v>
      </c>
      <c r="Z727" s="22">
        <f t="shared" si="34"/>
        <v>4</v>
      </c>
      <c r="AA727" s="23">
        <f t="shared" si="35"/>
        <v>4</v>
      </c>
    </row>
    <row r="728" spans="1:27" x14ac:dyDescent="0.25">
      <c r="A728" t="s">
        <v>3130</v>
      </c>
      <c r="B728" t="s">
        <v>3135</v>
      </c>
      <c r="C728" t="s">
        <v>3136</v>
      </c>
      <c r="D728" t="s">
        <v>227</v>
      </c>
      <c r="E728" t="s">
        <v>31</v>
      </c>
      <c r="F728" t="s">
        <v>38</v>
      </c>
      <c r="G728" t="s">
        <v>32</v>
      </c>
      <c r="H728">
        <v>4</v>
      </c>
      <c r="I728">
        <v>1</v>
      </c>
      <c r="J728">
        <v>3</v>
      </c>
      <c r="K728">
        <v>4</v>
      </c>
      <c r="L728">
        <v>3</v>
      </c>
      <c r="M728">
        <v>1</v>
      </c>
      <c r="N728">
        <v>1</v>
      </c>
      <c r="O728">
        <v>0</v>
      </c>
      <c r="P728">
        <v>0</v>
      </c>
      <c r="Q728">
        <v>0</v>
      </c>
      <c r="R728">
        <v>0</v>
      </c>
      <c r="S728" t="s">
        <v>103</v>
      </c>
      <c r="T728" s="33">
        <f t="shared" si="33"/>
        <v>1</v>
      </c>
      <c r="Z728" s="22">
        <f t="shared" si="34"/>
        <v>0</v>
      </c>
      <c r="AA728" s="23">
        <f t="shared" si="35"/>
        <v>0</v>
      </c>
    </row>
    <row r="729" spans="1:27" x14ac:dyDescent="0.25">
      <c r="A729" t="s">
        <v>3130</v>
      </c>
      <c r="B729" t="s">
        <v>3137</v>
      </c>
      <c r="C729" t="s">
        <v>3138</v>
      </c>
      <c r="D729" t="s">
        <v>3139</v>
      </c>
      <c r="E729" t="s">
        <v>31</v>
      </c>
      <c r="F729" t="s">
        <v>38</v>
      </c>
      <c r="G729" t="s">
        <v>32</v>
      </c>
      <c r="H729">
        <v>3</v>
      </c>
      <c r="I729">
        <v>1</v>
      </c>
      <c r="J729">
        <v>2</v>
      </c>
      <c r="K729">
        <v>0</v>
      </c>
      <c r="L729">
        <v>0</v>
      </c>
      <c r="M729">
        <v>0</v>
      </c>
      <c r="N729">
        <v>0</v>
      </c>
      <c r="O729">
        <v>3</v>
      </c>
      <c r="P729">
        <v>2</v>
      </c>
      <c r="Q729">
        <v>0</v>
      </c>
      <c r="R729">
        <v>3</v>
      </c>
      <c r="S729" t="s">
        <v>33</v>
      </c>
      <c r="T729" s="33">
        <f t="shared" si="33"/>
        <v>0</v>
      </c>
      <c r="Z729" s="22">
        <f t="shared" si="34"/>
        <v>2</v>
      </c>
      <c r="AA729" s="23">
        <f t="shared" si="35"/>
        <v>2</v>
      </c>
    </row>
    <row r="730" spans="1:27" x14ac:dyDescent="0.25">
      <c r="A730" t="s">
        <v>3130</v>
      </c>
      <c r="B730" t="s">
        <v>3140</v>
      </c>
      <c r="C730" t="s">
        <v>3141</v>
      </c>
      <c r="D730" t="s">
        <v>3142</v>
      </c>
      <c r="E730" t="s">
        <v>31</v>
      </c>
      <c r="F730" t="s">
        <v>32</v>
      </c>
      <c r="G730" t="s">
        <v>32</v>
      </c>
      <c r="H730">
        <v>1</v>
      </c>
      <c r="I730">
        <v>0</v>
      </c>
      <c r="J730">
        <v>1</v>
      </c>
      <c r="K730">
        <v>0</v>
      </c>
      <c r="L730">
        <v>0</v>
      </c>
      <c r="M730">
        <v>0</v>
      </c>
      <c r="N730">
        <v>0</v>
      </c>
      <c r="O730">
        <v>1</v>
      </c>
      <c r="P730">
        <v>1</v>
      </c>
      <c r="Q730">
        <v>1</v>
      </c>
      <c r="R730">
        <v>0</v>
      </c>
      <c r="S730" t="s">
        <v>39</v>
      </c>
      <c r="T730" s="33">
        <f t="shared" si="33"/>
        <v>0</v>
      </c>
      <c r="Z730" s="22">
        <f t="shared" si="34"/>
        <v>1</v>
      </c>
      <c r="AA730" s="23">
        <f t="shared" si="35"/>
        <v>1</v>
      </c>
    </row>
    <row r="731" spans="1:27" x14ac:dyDescent="0.25">
      <c r="A731" t="s">
        <v>3143</v>
      </c>
      <c r="B731" t="s">
        <v>3144</v>
      </c>
      <c r="C731" t="s">
        <v>3145</v>
      </c>
      <c r="D731" t="s">
        <v>842</v>
      </c>
      <c r="E731" t="s">
        <v>31</v>
      </c>
      <c r="F731" t="s">
        <v>32</v>
      </c>
      <c r="G731" t="s">
        <v>32</v>
      </c>
      <c r="H731">
        <v>1</v>
      </c>
      <c r="I731">
        <v>0</v>
      </c>
      <c r="J731">
        <v>1</v>
      </c>
      <c r="K731">
        <v>0</v>
      </c>
      <c r="L731">
        <v>0</v>
      </c>
      <c r="M731">
        <v>0</v>
      </c>
      <c r="N731">
        <v>0</v>
      </c>
      <c r="O731">
        <v>1</v>
      </c>
      <c r="P731">
        <v>1</v>
      </c>
      <c r="Q731">
        <v>1</v>
      </c>
      <c r="R731">
        <v>0</v>
      </c>
      <c r="S731" t="s">
        <v>39</v>
      </c>
      <c r="T731" s="33">
        <f t="shared" si="33"/>
        <v>0</v>
      </c>
      <c r="Z731" s="22">
        <f t="shared" si="34"/>
        <v>1</v>
      </c>
      <c r="AA731" s="23">
        <f t="shared" si="35"/>
        <v>1</v>
      </c>
    </row>
    <row r="732" spans="1:27" x14ac:dyDescent="0.25">
      <c r="A732" t="s">
        <v>3146</v>
      </c>
      <c r="B732" t="s">
        <v>3147</v>
      </c>
      <c r="C732" t="s">
        <v>3148</v>
      </c>
      <c r="D732" t="s">
        <v>3149</v>
      </c>
      <c r="E732" t="s">
        <v>162</v>
      </c>
      <c r="F732" t="s">
        <v>38</v>
      </c>
      <c r="G732" t="s">
        <v>32</v>
      </c>
      <c r="H732">
        <v>4</v>
      </c>
      <c r="I732">
        <v>0</v>
      </c>
      <c r="J732">
        <v>4</v>
      </c>
      <c r="K732">
        <v>4</v>
      </c>
      <c r="L732">
        <v>4</v>
      </c>
      <c r="M732">
        <v>4</v>
      </c>
      <c r="N732">
        <v>4</v>
      </c>
      <c r="O732">
        <v>0</v>
      </c>
      <c r="P732">
        <v>0</v>
      </c>
      <c r="Q732">
        <v>0</v>
      </c>
      <c r="R732">
        <v>0</v>
      </c>
      <c r="S732" t="s">
        <v>103</v>
      </c>
      <c r="T732" s="33">
        <f t="shared" si="33"/>
        <v>4</v>
      </c>
      <c r="Z732" s="22">
        <f t="shared" si="34"/>
        <v>0</v>
      </c>
      <c r="AA732" s="23">
        <f t="shared" si="35"/>
        <v>0</v>
      </c>
    </row>
    <row r="733" spans="1:27" x14ac:dyDescent="0.25">
      <c r="A733" t="s">
        <v>3150</v>
      </c>
      <c r="B733" t="s">
        <v>3156</v>
      </c>
      <c r="C733" t="s">
        <v>3157</v>
      </c>
      <c r="D733" t="s">
        <v>3158</v>
      </c>
      <c r="E733" t="s">
        <v>85</v>
      </c>
      <c r="F733" t="s">
        <v>38</v>
      </c>
      <c r="G733" t="s">
        <v>32</v>
      </c>
      <c r="H733">
        <v>2</v>
      </c>
      <c r="I733">
        <v>0</v>
      </c>
      <c r="J733">
        <v>2</v>
      </c>
      <c r="K733">
        <v>2</v>
      </c>
      <c r="L733">
        <v>2</v>
      </c>
      <c r="M733">
        <v>2</v>
      </c>
      <c r="N733">
        <v>2</v>
      </c>
      <c r="O733">
        <v>0</v>
      </c>
      <c r="P733">
        <v>0</v>
      </c>
      <c r="Q733">
        <v>0</v>
      </c>
      <c r="R733">
        <v>0</v>
      </c>
      <c r="S733" t="s">
        <v>103</v>
      </c>
      <c r="T733" s="33">
        <f t="shared" si="33"/>
        <v>2</v>
      </c>
      <c r="Z733" s="22">
        <f t="shared" si="34"/>
        <v>0</v>
      </c>
      <c r="AA733" s="23">
        <f t="shared" si="35"/>
        <v>0</v>
      </c>
    </row>
    <row r="734" spans="1:27" x14ac:dyDescent="0.25">
      <c r="A734" t="s">
        <v>3150</v>
      </c>
      <c r="B734" t="s">
        <v>3159</v>
      </c>
      <c r="C734" t="s">
        <v>3160</v>
      </c>
      <c r="D734" t="s">
        <v>3161</v>
      </c>
      <c r="E734" t="s">
        <v>85</v>
      </c>
      <c r="F734" t="s">
        <v>32</v>
      </c>
      <c r="G734" t="s">
        <v>32</v>
      </c>
      <c r="H734">
        <v>1</v>
      </c>
      <c r="I734">
        <v>0</v>
      </c>
      <c r="J734">
        <v>1</v>
      </c>
      <c r="K734">
        <v>0</v>
      </c>
      <c r="L734">
        <v>0</v>
      </c>
      <c r="M734">
        <v>0</v>
      </c>
      <c r="N734">
        <v>0</v>
      </c>
      <c r="O734">
        <v>1</v>
      </c>
      <c r="P734">
        <v>1</v>
      </c>
      <c r="Q734">
        <v>0</v>
      </c>
      <c r="R734">
        <v>1</v>
      </c>
      <c r="S734" t="s">
        <v>33</v>
      </c>
      <c r="T734" s="33">
        <f t="shared" si="33"/>
        <v>0</v>
      </c>
      <c r="Z734" s="22">
        <f t="shared" si="34"/>
        <v>1</v>
      </c>
      <c r="AA734" s="23">
        <f t="shared" si="35"/>
        <v>1</v>
      </c>
    </row>
    <row r="735" spans="1:27" x14ac:dyDescent="0.25">
      <c r="A735" t="s">
        <v>3150</v>
      </c>
      <c r="B735" t="s">
        <v>3165</v>
      </c>
      <c r="C735" t="s">
        <v>3166</v>
      </c>
      <c r="D735" t="s">
        <v>3167</v>
      </c>
      <c r="E735" t="s">
        <v>31</v>
      </c>
      <c r="F735" t="s">
        <v>32</v>
      </c>
      <c r="G735" t="s">
        <v>32</v>
      </c>
      <c r="H735">
        <v>1</v>
      </c>
      <c r="I735">
        <v>0</v>
      </c>
      <c r="J735">
        <v>1</v>
      </c>
      <c r="K735">
        <v>0</v>
      </c>
      <c r="L735">
        <v>0</v>
      </c>
      <c r="M735">
        <v>0</v>
      </c>
      <c r="N735">
        <v>0</v>
      </c>
      <c r="O735">
        <v>1</v>
      </c>
      <c r="P735">
        <v>1</v>
      </c>
      <c r="Q735">
        <v>1</v>
      </c>
      <c r="R735">
        <v>0</v>
      </c>
      <c r="S735" t="s">
        <v>39</v>
      </c>
      <c r="T735" s="33">
        <f t="shared" si="33"/>
        <v>0</v>
      </c>
      <c r="Z735" s="22">
        <f t="shared" si="34"/>
        <v>1</v>
      </c>
      <c r="AA735" s="23">
        <f t="shared" si="35"/>
        <v>1</v>
      </c>
    </row>
    <row r="736" spans="1:27" x14ac:dyDescent="0.25">
      <c r="A736" t="s">
        <v>3150</v>
      </c>
      <c r="B736" t="s">
        <v>3168</v>
      </c>
      <c r="C736" t="s">
        <v>3169</v>
      </c>
      <c r="D736" t="s">
        <v>1753</v>
      </c>
      <c r="E736" t="s">
        <v>31</v>
      </c>
      <c r="F736" t="s">
        <v>32</v>
      </c>
      <c r="G736" t="s">
        <v>32</v>
      </c>
      <c r="H736">
        <v>1</v>
      </c>
      <c r="I736">
        <v>0</v>
      </c>
      <c r="J736">
        <v>1</v>
      </c>
      <c r="K736">
        <v>0</v>
      </c>
      <c r="L736">
        <v>0</v>
      </c>
      <c r="M736">
        <v>0</v>
      </c>
      <c r="N736">
        <v>0</v>
      </c>
      <c r="O736">
        <v>1</v>
      </c>
      <c r="P736">
        <v>1</v>
      </c>
      <c r="Q736">
        <v>0</v>
      </c>
      <c r="R736">
        <v>1</v>
      </c>
      <c r="S736" t="s">
        <v>33</v>
      </c>
      <c r="T736" s="33">
        <f t="shared" si="33"/>
        <v>0</v>
      </c>
      <c r="Z736" s="22">
        <f t="shared" si="34"/>
        <v>1</v>
      </c>
      <c r="AA736" s="23">
        <f t="shared" si="35"/>
        <v>1</v>
      </c>
    </row>
    <row r="737" spans="1:27" x14ac:dyDescent="0.25">
      <c r="A737" t="s">
        <v>3150</v>
      </c>
      <c r="B737" t="s">
        <v>3172</v>
      </c>
      <c r="C737" t="s">
        <v>3173</v>
      </c>
      <c r="D737" t="s">
        <v>3174</v>
      </c>
      <c r="E737" t="s">
        <v>31</v>
      </c>
      <c r="F737" t="s">
        <v>38</v>
      </c>
      <c r="G737" t="s">
        <v>32</v>
      </c>
      <c r="H737">
        <v>1</v>
      </c>
      <c r="I737">
        <v>0</v>
      </c>
      <c r="J737">
        <v>1</v>
      </c>
      <c r="K737">
        <v>0</v>
      </c>
      <c r="L737">
        <v>0</v>
      </c>
      <c r="M737">
        <v>0</v>
      </c>
      <c r="N737">
        <v>0</v>
      </c>
      <c r="O737">
        <v>1</v>
      </c>
      <c r="P737">
        <v>1</v>
      </c>
      <c r="Q737">
        <v>0</v>
      </c>
      <c r="R737">
        <v>1</v>
      </c>
      <c r="S737" t="s">
        <v>33</v>
      </c>
      <c r="T737" s="33">
        <f t="shared" si="33"/>
        <v>0</v>
      </c>
      <c r="Z737" s="22">
        <f t="shared" si="34"/>
        <v>1</v>
      </c>
      <c r="AA737" s="23">
        <f t="shared" si="35"/>
        <v>1</v>
      </c>
    </row>
    <row r="738" spans="1:27" x14ac:dyDescent="0.25">
      <c r="A738" t="s">
        <v>3150</v>
      </c>
      <c r="B738" t="s">
        <v>3175</v>
      </c>
      <c r="C738" t="s">
        <v>3176</v>
      </c>
      <c r="D738" t="s">
        <v>3177</v>
      </c>
      <c r="E738" t="s">
        <v>31</v>
      </c>
      <c r="F738" t="s">
        <v>38</v>
      </c>
      <c r="G738" t="s">
        <v>32</v>
      </c>
      <c r="H738">
        <v>1</v>
      </c>
      <c r="I738">
        <v>0</v>
      </c>
      <c r="J738">
        <v>1</v>
      </c>
      <c r="K738">
        <v>0</v>
      </c>
      <c r="L738">
        <v>0</v>
      </c>
      <c r="M738">
        <v>0</v>
      </c>
      <c r="N738">
        <v>0</v>
      </c>
      <c r="O738">
        <v>1</v>
      </c>
      <c r="P738">
        <v>1</v>
      </c>
      <c r="Q738">
        <v>0</v>
      </c>
      <c r="R738">
        <v>1</v>
      </c>
      <c r="S738" t="s">
        <v>33</v>
      </c>
      <c r="T738" s="33">
        <f t="shared" si="33"/>
        <v>0</v>
      </c>
      <c r="Z738" s="22">
        <f t="shared" si="34"/>
        <v>1</v>
      </c>
      <c r="AA738" s="23">
        <f t="shared" si="35"/>
        <v>1</v>
      </c>
    </row>
    <row r="739" spans="1:27" x14ac:dyDescent="0.25">
      <c r="A739" t="s">
        <v>3150</v>
      </c>
      <c r="B739" t="s">
        <v>3178</v>
      </c>
      <c r="C739" t="s">
        <v>3179</v>
      </c>
      <c r="D739" t="s">
        <v>3180</v>
      </c>
      <c r="E739" t="s">
        <v>46</v>
      </c>
      <c r="F739" t="s">
        <v>38</v>
      </c>
      <c r="G739" t="s">
        <v>32</v>
      </c>
      <c r="H739">
        <v>1</v>
      </c>
      <c r="I739">
        <v>0</v>
      </c>
      <c r="J739">
        <v>1</v>
      </c>
      <c r="K739">
        <v>0</v>
      </c>
      <c r="L739">
        <v>0</v>
      </c>
      <c r="M739">
        <v>0</v>
      </c>
      <c r="N739">
        <v>0</v>
      </c>
      <c r="O739">
        <v>1</v>
      </c>
      <c r="P739">
        <v>1</v>
      </c>
      <c r="Q739">
        <v>0</v>
      </c>
      <c r="R739">
        <v>1</v>
      </c>
      <c r="S739" t="s">
        <v>33</v>
      </c>
      <c r="T739" s="33">
        <f t="shared" si="33"/>
        <v>0</v>
      </c>
      <c r="Z739" s="22">
        <f t="shared" si="34"/>
        <v>1</v>
      </c>
      <c r="AA739" s="23">
        <f t="shared" si="35"/>
        <v>1</v>
      </c>
    </row>
    <row r="740" spans="1:27" x14ac:dyDescent="0.25">
      <c r="A740" t="s">
        <v>3150</v>
      </c>
      <c r="B740" t="s">
        <v>3181</v>
      </c>
      <c r="C740" t="s">
        <v>3182</v>
      </c>
      <c r="D740" t="s">
        <v>3183</v>
      </c>
      <c r="E740" t="s">
        <v>31</v>
      </c>
      <c r="F740" t="s">
        <v>38</v>
      </c>
      <c r="G740" t="s">
        <v>32</v>
      </c>
      <c r="H740">
        <v>1</v>
      </c>
      <c r="I740">
        <v>0</v>
      </c>
      <c r="J740">
        <v>1</v>
      </c>
      <c r="K740">
        <v>0</v>
      </c>
      <c r="L740">
        <v>0</v>
      </c>
      <c r="M740">
        <v>0</v>
      </c>
      <c r="N740">
        <v>0</v>
      </c>
      <c r="O740">
        <v>1</v>
      </c>
      <c r="P740">
        <v>1</v>
      </c>
      <c r="Q740">
        <v>0</v>
      </c>
      <c r="R740">
        <v>1</v>
      </c>
      <c r="S740" t="s">
        <v>33</v>
      </c>
      <c r="T740" s="33">
        <f t="shared" si="33"/>
        <v>0</v>
      </c>
      <c r="Z740" s="22">
        <f t="shared" si="34"/>
        <v>1</v>
      </c>
      <c r="AA740" s="23">
        <f t="shared" si="35"/>
        <v>1</v>
      </c>
    </row>
    <row r="741" spans="1:27" x14ac:dyDescent="0.25">
      <c r="A741" t="s">
        <v>3150</v>
      </c>
      <c r="B741" t="s">
        <v>3190</v>
      </c>
      <c r="C741" t="s">
        <v>3191</v>
      </c>
      <c r="D741" t="s">
        <v>3192</v>
      </c>
      <c r="E741" t="s">
        <v>31</v>
      </c>
      <c r="F741" t="s">
        <v>38</v>
      </c>
      <c r="G741" t="s">
        <v>32</v>
      </c>
      <c r="H741">
        <v>2</v>
      </c>
      <c r="I741">
        <v>0</v>
      </c>
      <c r="J741">
        <v>2</v>
      </c>
      <c r="K741">
        <v>0</v>
      </c>
      <c r="L741">
        <v>0</v>
      </c>
      <c r="M741">
        <v>0</v>
      </c>
      <c r="N741">
        <v>0</v>
      </c>
      <c r="O741">
        <v>2</v>
      </c>
      <c r="P741">
        <v>2</v>
      </c>
      <c r="Q741">
        <v>0</v>
      </c>
      <c r="R741">
        <v>2</v>
      </c>
      <c r="S741" t="s">
        <v>33</v>
      </c>
      <c r="T741" s="33">
        <f t="shared" si="33"/>
        <v>0</v>
      </c>
      <c r="Z741" s="22">
        <f t="shared" si="34"/>
        <v>2</v>
      </c>
      <c r="AA741" s="23">
        <f t="shared" si="35"/>
        <v>2</v>
      </c>
    </row>
    <row r="742" spans="1:27" x14ac:dyDescent="0.25">
      <c r="A742" t="s">
        <v>3150</v>
      </c>
      <c r="B742" t="s">
        <v>3193</v>
      </c>
      <c r="C742" t="s">
        <v>3194</v>
      </c>
      <c r="D742" t="s">
        <v>3195</v>
      </c>
      <c r="E742" t="s">
        <v>31</v>
      </c>
      <c r="F742" t="s">
        <v>38</v>
      </c>
      <c r="G742" t="s">
        <v>32</v>
      </c>
      <c r="H742">
        <v>1</v>
      </c>
      <c r="I742">
        <v>0</v>
      </c>
      <c r="J742">
        <v>1</v>
      </c>
      <c r="K742">
        <v>0</v>
      </c>
      <c r="L742">
        <v>0</v>
      </c>
      <c r="M742">
        <v>0</v>
      </c>
      <c r="N742">
        <v>0</v>
      </c>
      <c r="O742">
        <v>1</v>
      </c>
      <c r="P742">
        <v>1</v>
      </c>
      <c r="Q742">
        <v>0</v>
      </c>
      <c r="R742">
        <v>1</v>
      </c>
      <c r="S742" t="s">
        <v>33</v>
      </c>
      <c r="T742" s="33">
        <f t="shared" si="33"/>
        <v>0</v>
      </c>
      <c r="Z742" s="22">
        <f t="shared" si="34"/>
        <v>1</v>
      </c>
      <c r="AA742" s="23">
        <f t="shared" si="35"/>
        <v>1</v>
      </c>
    </row>
    <row r="743" spans="1:27" x14ac:dyDescent="0.25">
      <c r="A743" t="s">
        <v>3199</v>
      </c>
      <c r="B743" t="s">
        <v>3200</v>
      </c>
      <c r="C743" t="s">
        <v>3201</v>
      </c>
      <c r="D743" t="s">
        <v>3202</v>
      </c>
      <c r="E743" t="s">
        <v>31</v>
      </c>
      <c r="F743" t="s">
        <v>32</v>
      </c>
      <c r="G743" t="s">
        <v>38</v>
      </c>
      <c r="H743">
        <v>2</v>
      </c>
      <c r="I743">
        <v>0</v>
      </c>
      <c r="J743">
        <v>2</v>
      </c>
      <c r="K743">
        <v>0</v>
      </c>
      <c r="L743">
        <v>0</v>
      </c>
      <c r="M743">
        <v>0</v>
      </c>
      <c r="N743">
        <v>0</v>
      </c>
      <c r="O743">
        <v>2</v>
      </c>
      <c r="P743">
        <v>2</v>
      </c>
      <c r="Q743">
        <v>2</v>
      </c>
      <c r="R743">
        <v>0</v>
      </c>
      <c r="S743" t="s">
        <v>39</v>
      </c>
      <c r="T743" s="33">
        <f t="shared" si="33"/>
        <v>0</v>
      </c>
      <c r="Z743" s="22">
        <f t="shared" si="34"/>
        <v>2</v>
      </c>
      <c r="AA743" s="23">
        <f t="shared" si="35"/>
        <v>2</v>
      </c>
    </row>
    <row r="744" spans="1:27" x14ac:dyDescent="0.25">
      <c r="A744" t="s">
        <v>3199</v>
      </c>
      <c r="B744" t="s">
        <v>3205</v>
      </c>
      <c r="C744" t="s">
        <v>3206</v>
      </c>
      <c r="D744" t="s">
        <v>1908</v>
      </c>
      <c r="E744" t="s">
        <v>31</v>
      </c>
      <c r="F744" t="s">
        <v>32</v>
      </c>
      <c r="G744" t="s">
        <v>32</v>
      </c>
      <c r="H744">
        <v>1</v>
      </c>
      <c r="I744">
        <v>0</v>
      </c>
      <c r="J744">
        <v>1</v>
      </c>
      <c r="K744">
        <v>0</v>
      </c>
      <c r="L744">
        <v>0</v>
      </c>
      <c r="M744">
        <v>0</v>
      </c>
      <c r="N744">
        <v>0</v>
      </c>
      <c r="O744">
        <v>0</v>
      </c>
      <c r="P744">
        <v>0</v>
      </c>
      <c r="Q744">
        <v>0</v>
      </c>
      <c r="R744">
        <v>0</v>
      </c>
      <c r="S744" t="s">
        <v>33</v>
      </c>
      <c r="T744" s="33">
        <f t="shared" si="33"/>
        <v>0</v>
      </c>
      <c r="Z744" s="22">
        <f t="shared" si="34"/>
        <v>0</v>
      </c>
      <c r="AA744" s="23">
        <f t="shared" si="35"/>
        <v>0</v>
      </c>
    </row>
    <row r="745" spans="1:27" x14ac:dyDescent="0.25">
      <c r="A745" t="s">
        <v>3199</v>
      </c>
      <c r="B745" t="s">
        <v>3210</v>
      </c>
      <c r="C745" t="s">
        <v>3211</v>
      </c>
      <c r="D745" t="s">
        <v>3212</v>
      </c>
      <c r="E745" t="s">
        <v>31</v>
      </c>
      <c r="F745" t="s">
        <v>38</v>
      </c>
      <c r="G745" t="s">
        <v>32</v>
      </c>
      <c r="H745">
        <v>3</v>
      </c>
      <c r="I745">
        <v>0</v>
      </c>
      <c r="J745">
        <v>3</v>
      </c>
      <c r="K745">
        <v>0</v>
      </c>
      <c r="L745">
        <v>0</v>
      </c>
      <c r="M745">
        <v>0</v>
      </c>
      <c r="N745">
        <v>0</v>
      </c>
      <c r="O745">
        <v>3</v>
      </c>
      <c r="P745">
        <v>3</v>
      </c>
      <c r="Q745">
        <v>0</v>
      </c>
      <c r="R745">
        <v>3</v>
      </c>
      <c r="S745" t="s">
        <v>33</v>
      </c>
      <c r="T745" s="33">
        <f t="shared" si="33"/>
        <v>0</v>
      </c>
      <c r="Z745" s="22">
        <f t="shared" si="34"/>
        <v>3</v>
      </c>
      <c r="AA745" s="23">
        <f t="shared" si="35"/>
        <v>3</v>
      </c>
    </row>
    <row r="746" spans="1:27" x14ac:dyDescent="0.25">
      <c r="A746" t="s">
        <v>3199</v>
      </c>
      <c r="B746" t="s">
        <v>3213</v>
      </c>
      <c r="C746" t="s">
        <v>3214</v>
      </c>
      <c r="D746" t="s">
        <v>2428</v>
      </c>
      <c r="E746" t="s">
        <v>31</v>
      </c>
      <c r="F746" t="s">
        <v>32</v>
      </c>
      <c r="G746" t="s">
        <v>32</v>
      </c>
      <c r="H746">
        <v>1</v>
      </c>
      <c r="I746">
        <v>0</v>
      </c>
      <c r="J746">
        <v>1</v>
      </c>
      <c r="K746">
        <v>0</v>
      </c>
      <c r="L746">
        <v>0</v>
      </c>
      <c r="M746">
        <v>0</v>
      </c>
      <c r="N746">
        <v>0</v>
      </c>
      <c r="O746">
        <v>1</v>
      </c>
      <c r="P746">
        <v>1</v>
      </c>
      <c r="Q746">
        <v>1</v>
      </c>
      <c r="R746">
        <v>0</v>
      </c>
      <c r="S746" t="s">
        <v>39</v>
      </c>
      <c r="T746" s="33">
        <f t="shared" si="33"/>
        <v>0</v>
      </c>
      <c r="Z746" s="22">
        <f t="shared" si="34"/>
        <v>1</v>
      </c>
      <c r="AA746" s="23">
        <f t="shared" si="35"/>
        <v>1</v>
      </c>
    </row>
    <row r="747" spans="1:27" x14ac:dyDescent="0.25">
      <c r="A747" t="s">
        <v>3199</v>
      </c>
      <c r="B747" t="s">
        <v>3215</v>
      </c>
      <c r="C747" t="s">
        <v>3216</v>
      </c>
      <c r="D747" t="s">
        <v>3217</v>
      </c>
      <c r="E747" t="s">
        <v>31</v>
      </c>
      <c r="F747" t="s">
        <v>32</v>
      </c>
      <c r="G747" t="s">
        <v>38</v>
      </c>
      <c r="H747">
        <v>1</v>
      </c>
      <c r="I747">
        <v>0</v>
      </c>
      <c r="J747">
        <v>1</v>
      </c>
      <c r="K747">
        <v>0</v>
      </c>
      <c r="L747">
        <v>0</v>
      </c>
      <c r="M747">
        <v>0</v>
      </c>
      <c r="N747">
        <v>0</v>
      </c>
      <c r="O747">
        <v>1</v>
      </c>
      <c r="P747">
        <v>1</v>
      </c>
      <c r="Q747">
        <v>1</v>
      </c>
      <c r="R747">
        <v>0</v>
      </c>
      <c r="S747" t="s">
        <v>39</v>
      </c>
      <c r="T747" s="33">
        <f t="shared" si="33"/>
        <v>0</v>
      </c>
      <c r="Z747" s="22">
        <f t="shared" si="34"/>
        <v>1</v>
      </c>
      <c r="AA747" s="23">
        <f t="shared" si="35"/>
        <v>1</v>
      </c>
    </row>
    <row r="748" spans="1:27" x14ac:dyDescent="0.25">
      <c r="A748" t="s">
        <v>3199</v>
      </c>
      <c r="B748" t="s">
        <v>3218</v>
      </c>
      <c r="C748" t="s">
        <v>3219</v>
      </c>
      <c r="D748" t="s">
        <v>3220</v>
      </c>
      <c r="E748" t="s">
        <v>31</v>
      </c>
      <c r="F748" t="s">
        <v>38</v>
      </c>
      <c r="G748" t="s">
        <v>32</v>
      </c>
      <c r="H748">
        <v>3</v>
      </c>
      <c r="I748">
        <v>1</v>
      </c>
      <c r="J748">
        <v>2</v>
      </c>
      <c r="K748">
        <v>0</v>
      </c>
      <c r="L748">
        <v>0</v>
      </c>
      <c r="M748">
        <v>0</v>
      </c>
      <c r="N748">
        <v>0</v>
      </c>
      <c r="O748">
        <v>3</v>
      </c>
      <c r="P748">
        <v>2</v>
      </c>
      <c r="Q748">
        <v>0</v>
      </c>
      <c r="R748">
        <v>3</v>
      </c>
      <c r="S748" t="s">
        <v>33</v>
      </c>
      <c r="T748" s="33">
        <f t="shared" si="33"/>
        <v>0</v>
      </c>
      <c r="Z748" s="22">
        <f t="shared" si="34"/>
        <v>2</v>
      </c>
      <c r="AA748" s="23">
        <f t="shared" si="35"/>
        <v>2</v>
      </c>
    </row>
    <row r="749" spans="1:27" x14ac:dyDescent="0.25">
      <c r="A749" t="s">
        <v>3199</v>
      </c>
      <c r="B749" t="s">
        <v>3221</v>
      </c>
      <c r="C749" t="s">
        <v>3222</v>
      </c>
      <c r="D749" t="s">
        <v>3223</v>
      </c>
      <c r="E749" t="s">
        <v>31</v>
      </c>
      <c r="F749" t="s">
        <v>32</v>
      </c>
      <c r="G749" t="s">
        <v>32</v>
      </c>
      <c r="H749">
        <v>2</v>
      </c>
      <c r="I749">
        <v>0</v>
      </c>
      <c r="J749">
        <v>2</v>
      </c>
      <c r="K749">
        <v>0</v>
      </c>
      <c r="L749">
        <v>0</v>
      </c>
      <c r="M749">
        <v>0</v>
      </c>
      <c r="N749">
        <v>0</v>
      </c>
      <c r="O749">
        <v>2</v>
      </c>
      <c r="P749">
        <v>2</v>
      </c>
      <c r="Q749">
        <v>2</v>
      </c>
      <c r="R749">
        <v>0</v>
      </c>
      <c r="S749" t="s">
        <v>39</v>
      </c>
      <c r="T749" s="33">
        <f t="shared" si="33"/>
        <v>0</v>
      </c>
      <c r="Z749" s="22">
        <f t="shared" si="34"/>
        <v>2</v>
      </c>
      <c r="AA749" s="23">
        <f t="shared" si="35"/>
        <v>2</v>
      </c>
    </row>
    <row r="750" spans="1:27" x14ac:dyDescent="0.25">
      <c r="A750" t="s">
        <v>3224</v>
      </c>
      <c r="B750" t="s">
        <v>3225</v>
      </c>
      <c r="C750" t="s">
        <v>3226</v>
      </c>
      <c r="D750" t="s">
        <v>3227</v>
      </c>
      <c r="E750" t="s">
        <v>31</v>
      </c>
      <c r="F750" t="s">
        <v>38</v>
      </c>
      <c r="G750" t="s">
        <v>32</v>
      </c>
      <c r="H750">
        <v>3</v>
      </c>
      <c r="I750">
        <v>0</v>
      </c>
      <c r="J750">
        <v>3</v>
      </c>
      <c r="K750">
        <v>3</v>
      </c>
      <c r="L750">
        <v>3</v>
      </c>
      <c r="M750">
        <v>2</v>
      </c>
      <c r="N750">
        <v>2</v>
      </c>
      <c r="O750">
        <v>0</v>
      </c>
      <c r="P750">
        <v>0</v>
      </c>
      <c r="Q750">
        <v>0</v>
      </c>
      <c r="R750">
        <v>0</v>
      </c>
      <c r="S750" t="s">
        <v>103</v>
      </c>
      <c r="T750" s="33">
        <f t="shared" si="33"/>
        <v>2</v>
      </c>
      <c r="Z750" s="22">
        <f t="shared" si="34"/>
        <v>0</v>
      </c>
      <c r="AA750" s="23">
        <f t="shared" si="35"/>
        <v>0</v>
      </c>
    </row>
    <row r="751" spans="1:27" x14ac:dyDescent="0.25">
      <c r="A751" t="s">
        <v>3224</v>
      </c>
      <c r="B751" t="s">
        <v>3228</v>
      </c>
      <c r="C751" t="s">
        <v>3229</v>
      </c>
      <c r="D751" t="s">
        <v>3230</v>
      </c>
      <c r="E751" t="s">
        <v>31</v>
      </c>
      <c r="F751" t="s">
        <v>32</v>
      </c>
      <c r="G751" t="s">
        <v>32</v>
      </c>
      <c r="H751">
        <v>1</v>
      </c>
      <c r="I751">
        <v>0</v>
      </c>
      <c r="J751">
        <v>1</v>
      </c>
      <c r="K751">
        <v>0</v>
      </c>
      <c r="L751">
        <v>0</v>
      </c>
      <c r="M751">
        <v>0</v>
      </c>
      <c r="N751">
        <v>0</v>
      </c>
      <c r="O751">
        <v>1</v>
      </c>
      <c r="P751">
        <v>1</v>
      </c>
      <c r="Q751">
        <v>1</v>
      </c>
      <c r="R751">
        <v>0</v>
      </c>
      <c r="S751" t="s">
        <v>39</v>
      </c>
      <c r="T751" s="33">
        <f t="shared" si="33"/>
        <v>0</v>
      </c>
      <c r="Z751" s="22">
        <f t="shared" si="34"/>
        <v>1</v>
      </c>
      <c r="AA751" s="23">
        <f t="shared" si="35"/>
        <v>1</v>
      </c>
    </row>
    <row r="752" spans="1:27" x14ac:dyDescent="0.25">
      <c r="A752" t="s">
        <v>3224</v>
      </c>
      <c r="B752" t="s">
        <v>3231</v>
      </c>
      <c r="C752" t="s">
        <v>3232</v>
      </c>
      <c r="D752" t="s">
        <v>3233</v>
      </c>
      <c r="E752" t="s">
        <v>31</v>
      </c>
      <c r="F752" t="s">
        <v>32</v>
      </c>
      <c r="G752" t="s">
        <v>32</v>
      </c>
      <c r="H752">
        <v>2</v>
      </c>
      <c r="I752">
        <v>0</v>
      </c>
      <c r="J752">
        <v>2</v>
      </c>
      <c r="K752">
        <v>0</v>
      </c>
      <c r="L752">
        <v>0</v>
      </c>
      <c r="M752">
        <v>0</v>
      </c>
      <c r="N752">
        <v>0</v>
      </c>
      <c r="O752">
        <v>2</v>
      </c>
      <c r="P752">
        <v>2</v>
      </c>
      <c r="Q752">
        <v>2</v>
      </c>
      <c r="R752">
        <v>0</v>
      </c>
      <c r="S752" t="s">
        <v>39</v>
      </c>
      <c r="T752" s="33">
        <f t="shared" si="33"/>
        <v>0</v>
      </c>
      <c r="Z752" s="22">
        <f t="shared" si="34"/>
        <v>2</v>
      </c>
      <c r="AA752" s="23">
        <f t="shared" si="35"/>
        <v>2</v>
      </c>
    </row>
    <row r="753" spans="1:27" x14ac:dyDescent="0.25">
      <c r="A753" t="s">
        <v>3224</v>
      </c>
      <c r="B753" t="s">
        <v>3234</v>
      </c>
      <c r="C753" t="s">
        <v>3235</v>
      </c>
      <c r="D753" t="s">
        <v>3236</v>
      </c>
      <c r="E753" t="s">
        <v>31</v>
      </c>
      <c r="F753" t="s">
        <v>32</v>
      </c>
      <c r="G753" t="s">
        <v>32</v>
      </c>
      <c r="H753">
        <v>1</v>
      </c>
      <c r="I753">
        <v>0</v>
      </c>
      <c r="J753">
        <v>1</v>
      </c>
      <c r="K753">
        <v>0</v>
      </c>
      <c r="L753">
        <v>0</v>
      </c>
      <c r="M753">
        <v>0</v>
      </c>
      <c r="N753">
        <v>0</v>
      </c>
      <c r="O753">
        <v>1</v>
      </c>
      <c r="P753">
        <v>1</v>
      </c>
      <c r="Q753">
        <v>0</v>
      </c>
      <c r="R753">
        <v>1</v>
      </c>
      <c r="S753" t="s">
        <v>33</v>
      </c>
      <c r="T753" s="33">
        <f t="shared" si="33"/>
        <v>0</v>
      </c>
      <c r="Z753" s="22">
        <f t="shared" si="34"/>
        <v>1</v>
      </c>
      <c r="AA753" s="23">
        <f t="shared" si="35"/>
        <v>1</v>
      </c>
    </row>
    <row r="754" spans="1:27" x14ac:dyDescent="0.25">
      <c r="A754" t="s">
        <v>3224</v>
      </c>
      <c r="B754" t="s">
        <v>3237</v>
      </c>
      <c r="C754" t="s">
        <v>3238</v>
      </c>
      <c r="D754" t="s">
        <v>3239</v>
      </c>
      <c r="E754" t="s">
        <v>31</v>
      </c>
      <c r="F754" t="s">
        <v>32</v>
      </c>
      <c r="G754" t="s">
        <v>32</v>
      </c>
      <c r="H754">
        <v>1</v>
      </c>
      <c r="I754">
        <v>0</v>
      </c>
      <c r="J754">
        <v>1</v>
      </c>
      <c r="K754">
        <v>0</v>
      </c>
      <c r="L754">
        <v>0</v>
      </c>
      <c r="M754">
        <v>0</v>
      </c>
      <c r="N754">
        <v>0</v>
      </c>
      <c r="O754">
        <v>1</v>
      </c>
      <c r="P754">
        <v>1</v>
      </c>
      <c r="Q754">
        <v>0</v>
      </c>
      <c r="R754">
        <v>1</v>
      </c>
      <c r="S754" t="s">
        <v>33</v>
      </c>
      <c r="T754" s="33">
        <f t="shared" si="33"/>
        <v>0</v>
      </c>
      <c r="Z754" s="22">
        <f t="shared" si="34"/>
        <v>1</v>
      </c>
      <c r="AA754" s="23">
        <f t="shared" si="35"/>
        <v>1</v>
      </c>
    </row>
    <row r="755" spans="1:27" x14ac:dyDescent="0.25">
      <c r="A755" t="s">
        <v>3224</v>
      </c>
      <c r="B755" t="s">
        <v>3240</v>
      </c>
      <c r="C755" t="s">
        <v>3241</v>
      </c>
      <c r="D755" t="s">
        <v>3242</v>
      </c>
      <c r="E755" t="s">
        <v>85</v>
      </c>
      <c r="F755" t="s">
        <v>38</v>
      </c>
      <c r="G755" t="s">
        <v>32</v>
      </c>
      <c r="H755">
        <v>1</v>
      </c>
      <c r="I755">
        <v>0</v>
      </c>
      <c r="J755">
        <v>1</v>
      </c>
      <c r="K755">
        <v>0</v>
      </c>
      <c r="L755">
        <v>0</v>
      </c>
      <c r="M755">
        <v>0</v>
      </c>
      <c r="N755">
        <v>0</v>
      </c>
      <c r="O755">
        <v>1</v>
      </c>
      <c r="P755">
        <v>1</v>
      </c>
      <c r="Q755">
        <v>0</v>
      </c>
      <c r="R755">
        <v>1</v>
      </c>
      <c r="S755" t="s">
        <v>33</v>
      </c>
      <c r="T755" s="33">
        <f t="shared" si="33"/>
        <v>0</v>
      </c>
      <c r="Z755" s="22">
        <f t="shared" si="34"/>
        <v>1</v>
      </c>
      <c r="AA755" s="23">
        <f t="shared" si="35"/>
        <v>1</v>
      </c>
    </row>
    <row r="756" spans="1:27" x14ac:dyDescent="0.25">
      <c r="A756" t="s">
        <v>3224</v>
      </c>
      <c r="B756" t="s">
        <v>3243</v>
      </c>
      <c r="C756" t="s">
        <v>3244</v>
      </c>
      <c r="D756" t="s">
        <v>2591</v>
      </c>
      <c r="E756" t="s">
        <v>31</v>
      </c>
      <c r="F756" t="s">
        <v>32</v>
      </c>
      <c r="G756" t="s">
        <v>32</v>
      </c>
      <c r="H756">
        <v>1</v>
      </c>
      <c r="I756">
        <v>0</v>
      </c>
      <c r="J756">
        <v>1</v>
      </c>
      <c r="K756">
        <v>0</v>
      </c>
      <c r="L756">
        <v>0</v>
      </c>
      <c r="M756">
        <v>0</v>
      </c>
      <c r="N756">
        <v>0</v>
      </c>
      <c r="O756">
        <v>1</v>
      </c>
      <c r="P756">
        <v>1</v>
      </c>
      <c r="Q756">
        <v>0</v>
      </c>
      <c r="R756">
        <v>1</v>
      </c>
      <c r="S756" t="s">
        <v>33</v>
      </c>
      <c r="T756" s="33">
        <f t="shared" si="33"/>
        <v>0</v>
      </c>
      <c r="Z756" s="22">
        <f t="shared" si="34"/>
        <v>1</v>
      </c>
      <c r="AA756" s="23">
        <f t="shared" si="35"/>
        <v>1</v>
      </c>
    </row>
    <row r="757" spans="1:27" x14ac:dyDescent="0.25">
      <c r="A757" t="s">
        <v>3224</v>
      </c>
      <c r="B757" t="s">
        <v>3245</v>
      </c>
      <c r="C757" t="s">
        <v>3246</v>
      </c>
      <c r="D757" t="s">
        <v>3247</v>
      </c>
      <c r="E757" t="s">
        <v>31</v>
      </c>
      <c r="F757" t="s">
        <v>32</v>
      </c>
      <c r="G757" t="s">
        <v>32</v>
      </c>
      <c r="H757">
        <v>4</v>
      </c>
      <c r="I757">
        <v>0</v>
      </c>
      <c r="J757">
        <v>4</v>
      </c>
      <c r="K757">
        <v>0</v>
      </c>
      <c r="L757">
        <v>0</v>
      </c>
      <c r="M757">
        <v>0</v>
      </c>
      <c r="N757">
        <v>0</v>
      </c>
      <c r="O757">
        <v>4</v>
      </c>
      <c r="P757">
        <v>4</v>
      </c>
      <c r="Q757">
        <v>4</v>
      </c>
      <c r="R757">
        <v>0</v>
      </c>
      <c r="S757" t="s">
        <v>39</v>
      </c>
      <c r="T757" s="33">
        <f t="shared" si="33"/>
        <v>0</v>
      </c>
      <c r="Z757" s="22">
        <f t="shared" si="34"/>
        <v>4</v>
      </c>
      <c r="AA757" s="23">
        <f t="shared" si="35"/>
        <v>4</v>
      </c>
    </row>
    <row r="758" spans="1:27" x14ac:dyDescent="0.25">
      <c r="A758" t="s">
        <v>3224</v>
      </c>
      <c r="B758" t="s">
        <v>3254</v>
      </c>
      <c r="C758" t="s">
        <v>3255</v>
      </c>
      <c r="D758" t="s">
        <v>3256</v>
      </c>
      <c r="E758" t="s">
        <v>31</v>
      </c>
      <c r="F758" t="s">
        <v>38</v>
      </c>
      <c r="G758" t="s">
        <v>32</v>
      </c>
      <c r="H758">
        <v>1</v>
      </c>
      <c r="I758">
        <v>0</v>
      </c>
      <c r="J758">
        <v>1</v>
      </c>
      <c r="K758">
        <v>0</v>
      </c>
      <c r="L758">
        <v>0</v>
      </c>
      <c r="M758">
        <v>0</v>
      </c>
      <c r="N758">
        <v>0</v>
      </c>
      <c r="O758">
        <v>1</v>
      </c>
      <c r="P758">
        <v>1</v>
      </c>
      <c r="Q758">
        <v>0</v>
      </c>
      <c r="R758">
        <v>1</v>
      </c>
      <c r="S758" t="s">
        <v>33</v>
      </c>
      <c r="T758" s="33">
        <f t="shared" si="33"/>
        <v>0</v>
      </c>
      <c r="Z758" s="22">
        <f t="shared" si="34"/>
        <v>1</v>
      </c>
      <c r="AA758" s="23">
        <f t="shared" si="35"/>
        <v>1</v>
      </c>
    </row>
    <row r="759" spans="1:27" x14ac:dyDescent="0.25">
      <c r="A759" t="s">
        <v>3257</v>
      </c>
      <c r="B759" t="s">
        <v>3258</v>
      </c>
      <c r="C759" t="s">
        <v>3259</v>
      </c>
      <c r="D759" t="s">
        <v>3260</v>
      </c>
      <c r="E759" t="s">
        <v>231</v>
      </c>
      <c r="F759" t="s">
        <v>38</v>
      </c>
      <c r="G759" t="s">
        <v>32</v>
      </c>
      <c r="H759">
        <v>1</v>
      </c>
      <c r="I759">
        <v>0</v>
      </c>
      <c r="J759">
        <v>1</v>
      </c>
      <c r="K759">
        <v>0</v>
      </c>
      <c r="L759">
        <v>0</v>
      </c>
      <c r="M759">
        <v>0</v>
      </c>
      <c r="N759">
        <v>0</v>
      </c>
      <c r="O759">
        <v>1</v>
      </c>
      <c r="P759">
        <v>1</v>
      </c>
      <c r="Q759">
        <v>1</v>
      </c>
      <c r="R759">
        <v>0</v>
      </c>
      <c r="S759" t="s">
        <v>39</v>
      </c>
      <c r="T759" s="33">
        <f t="shared" si="33"/>
        <v>0</v>
      </c>
      <c r="Z759" s="22">
        <f t="shared" si="34"/>
        <v>1</v>
      </c>
      <c r="AA759" s="23">
        <f t="shared" si="35"/>
        <v>1</v>
      </c>
    </row>
    <row r="760" spans="1:27" x14ac:dyDescent="0.25">
      <c r="A760" t="s">
        <v>3257</v>
      </c>
      <c r="B760" t="s">
        <v>3261</v>
      </c>
      <c r="C760" t="s">
        <v>3262</v>
      </c>
      <c r="D760" t="s">
        <v>3263</v>
      </c>
      <c r="E760" t="s">
        <v>31</v>
      </c>
      <c r="F760" t="s">
        <v>32</v>
      </c>
      <c r="G760" t="s">
        <v>32</v>
      </c>
      <c r="H760">
        <v>1</v>
      </c>
      <c r="I760">
        <v>0</v>
      </c>
      <c r="J760">
        <v>1</v>
      </c>
      <c r="K760">
        <v>0</v>
      </c>
      <c r="L760">
        <v>0</v>
      </c>
      <c r="M760">
        <v>0</v>
      </c>
      <c r="N760">
        <v>0</v>
      </c>
      <c r="O760">
        <v>1</v>
      </c>
      <c r="P760">
        <v>1</v>
      </c>
      <c r="Q760">
        <v>0</v>
      </c>
      <c r="R760">
        <v>1</v>
      </c>
      <c r="S760" t="s">
        <v>33</v>
      </c>
      <c r="T760" s="33">
        <f t="shared" si="33"/>
        <v>0</v>
      </c>
      <c r="Z760" s="22">
        <f t="shared" si="34"/>
        <v>1</v>
      </c>
      <c r="AA760" s="23">
        <f t="shared" si="35"/>
        <v>1</v>
      </c>
    </row>
    <row r="761" spans="1:27" x14ac:dyDescent="0.25">
      <c r="A761" t="s">
        <v>3257</v>
      </c>
      <c r="B761" t="s">
        <v>3264</v>
      </c>
      <c r="C761" t="s">
        <v>3265</v>
      </c>
      <c r="D761" t="s">
        <v>3266</v>
      </c>
      <c r="E761" t="s">
        <v>31</v>
      </c>
      <c r="F761" t="s">
        <v>32</v>
      </c>
      <c r="G761" t="s">
        <v>32</v>
      </c>
      <c r="H761">
        <v>1</v>
      </c>
      <c r="I761">
        <v>0</v>
      </c>
      <c r="J761">
        <v>1</v>
      </c>
      <c r="K761">
        <v>0</v>
      </c>
      <c r="L761">
        <v>0</v>
      </c>
      <c r="M761">
        <v>0</v>
      </c>
      <c r="N761">
        <v>0</v>
      </c>
      <c r="O761">
        <v>1</v>
      </c>
      <c r="P761">
        <v>1</v>
      </c>
      <c r="Q761">
        <v>0</v>
      </c>
      <c r="R761">
        <v>1</v>
      </c>
      <c r="S761" t="s">
        <v>33</v>
      </c>
      <c r="T761" s="33">
        <f t="shared" si="33"/>
        <v>0</v>
      </c>
      <c r="Z761" s="22">
        <f t="shared" si="34"/>
        <v>1</v>
      </c>
      <c r="AA761" s="23">
        <f t="shared" si="35"/>
        <v>1</v>
      </c>
    </row>
    <row r="762" spans="1:27" x14ac:dyDescent="0.25">
      <c r="A762" t="s">
        <v>3257</v>
      </c>
      <c r="B762" t="s">
        <v>3270</v>
      </c>
      <c r="C762" t="s">
        <v>3271</v>
      </c>
      <c r="D762" t="s">
        <v>3272</v>
      </c>
      <c r="E762" t="s">
        <v>31</v>
      </c>
      <c r="F762" t="s">
        <v>38</v>
      </c>
      <c r="G762" t="s">
        <v>32</v>
      </c>
      <c r="H762">
        <v>2</v>
      </c>
      <c r="I762">
        <v>1</v>
      </c>
      <c r="J762">
        <v>1</v>
      </c>
      <c r="K762">
        <v>0</v>
      </c>
      <c r="L762">
        <v>0</v>
      </c>
      <c r="M762">
        <v>0</v>
      </c>
      <c r="N762">
        <v>0</v>
      </c>
      <c r="O762">
        <v>2</v>
      </c>
      <c r="P762">
        <v>1</v>
      </c>
      <c r="Q762">
        <v>0</v>
      </c>
      <c r="R762">
        <v>2</v>
      </c>
      <c r="S762" t="s">
        <v>33</v>
      </c>
      <c r="T762" s="33">
        <f t="shared" si="33"/>
        <v>0</v>
      </c>
      <c r="Z762" s="22">
        <f t="shared" si="34"/>
        <v>1</v>
      </c>
      <c r="AA762" s="23">
        <f t="shared" si="35"/>
        <v>1</v>
      </c>
    </row>
    <row r="763" spans="1:27" x14ac:dyDescent="0.25">
      <c r="A763" t="s">
        <v>3273</v>
      </c>
      <c r="B763" t="s">
        <v>3278</v>
      </c>
      <c r="C763" t="s">
        <v>3279</v>
      </c>
      <c r="D763" t="s">
        <v>3280</v>
      </c>
      <c r="E763" t="s">
        <v>31</v>
      </c>
      <c r="F763" t="s">
        <v>32</v>
      </c>
      <c r="G763" t="s">
        <v>32</v>
      </c>
      <c r="H763">
        <v>3</v>
      </c>
      <c r="I763">
        <v>0</v>
      </c>
      <c r="J763">
        <v>3</v>
      </c>
      <c r="K763">
        <v>0</v>
      </c>
      <c r="L763">
        <v>0</v>
      </c>
      <c r="M763">
        <v>0</v>
      </c>
      <c r="N763">
        <v>0</v>
      </c>
      <c r="O763">
        <v>3</v>
      </c>
      <c r="P763">
        <v>3</v>
      </c>
      <c r="Q763">
        <v>0</v>
      </c>
      <c r="R763">
        <v>3</v>
      </c>
      <c r="S763" t="s">
        <v>33</v>
      </c>
      <c r="T763" s="33">
        <f t="shared" si="33"/>
        <v>0</v>
      </c>
      <c r="Z763" s="22">
        <f t="shared" si="34"/>
        <v>3</v>
      </c>
      <c r="AA763" s="23">
        <f t="shared" si="35"/>
        <v>3</v>
      </c>
    </row>
    <row r="764" spans="1:27" x14ac:dyDescent="0.25">
      <c r="A764" t="s">
        <v>3281</v>
      </c>
      <c r="B764" t="s">
        <v>3282</v>
      </c>
      <c r="C764" t="s">
        <v>3283</v>
      </c>
      <c r="D764" t="s">
        <v>3284</v>
      </c>
      <c r="E764" t="s">
        <v>31</v>
      </c>
      <c r="F764" t="s">
        <v>32</v>
      </c>
      <c r="G764" t="s">
        <v>32</v>
      </c>
      <c r="H764">
        <v>1</v>
      </c>
      <c r="I764">
        <v>0</v>
      </c>
      <c r="J764">
        <v>1</v>
      </c>
      <c r="K764">
        <v>0</v>
      </c>
      <c r="L764">
        <v>0</v>
      </c>
      <c r="M764">
        <v>0</v>
      </c>
      <c r="N764">
        <v>0</v>
      </c>
      <c r="O764">
        <v>1</v>
      </c>
      <c r="P764">
        <v>1</v>
      </c>
      <c r="Q764">
        <v>0</v>
      </c>
      <c r="R764">
        <v>1</v>
      </c>
      <c r="S764" t="s">
        <v>33</v>
      </c>
      <c r="T764" s="33">
        <f t="shared" si="33"/>
        <v>0</v>
      </c>
      <c r="Z764" s="22">
        <f t="shared" si="34"/>
        <v>1</v>
      </c>
      <c r="AA764" s="23">
        <f t="shared" si="35"/>
        <v>1</v>
      </c>
    </row>
    <row r="765" spans="1:27" x14ac:dyDescent="0.25">
      <c r="A765" t="s">
        <v>3281</v>
      </c>
      <c r="B765" t="s">
        <v>3285</v>
      </c>
      <c r="C765" t="s">
        <v>3286</v>
      </c>
      <c r="D765" t="s">
        <v>3287</v>
      </c>
      <c r="E765" t="s">
        <v>31</v>
      </c>
      <c r="F765" t="s">
        <v>32</v>
      </c>
      <c r="G765" t="s">
        <v>32</v>
      </c>
      <c r="H765">
        <v>1</v>
      </c>
      <c r="I765">
        <v>0</v>
      </c>
      <c r="J765">
        <v>1</v>
      </c>
      <c r="K765">
        <v>1</v>
      </c>
      <c r="L765">
        <v>1</v>
      </c>
      <c r="M765">
        <v>1</v>
      </c>
      <c r="N765">
        <v>1</v>
      </c>
      <c r="O765">
        <v>0</v>
      </c>
      <c r="P765">
        <v>0</v>
      </c>
      <c r="Q765">
        <v>0</v>
      </c>
      <c r="R765">
        <v>0</v>
      </c>
      <c r="S765" t="s">
        <v>103</v>
      </c>
      <c r="T765" s="33">
        <f t="shared" si="33"/>
        <v>1</v>
      </c>
      <c r="Z765" s="22">
        <f t="shared" si="34"/>
        <v>0</v>
      </c>
      <c r="AA765" s="23">
        <f t="shared" si="35"/>
        <v>0</v>
      </c>
    </row>
    <row r="766" spans="1:27" x14ac:dyDescent="0.25">
      <c r="A766" t="s">
        <v>3281</v>
      </c>
      <c r="B766" t="s">
        <v>3288</v>
      </c>
      <c r="C766" t="s">
        <v>3289</v>
      </c>
      <c r="D766" t="s">
        <v>3290</v>
      </c>
      <c r="E766" t="s">
        <v>31</v>
      </c>
      <c r="F766" t="s">
        <v>38</v>
      </c>
      <c r="G766" t="s">
        <v>32</v>
      </c>
      <c r="H766">
        <v>1</v>
      </c>
      <c r="I766">
        <v>0</v>
      </c>
      <c r="J766">
        <v>1</v>
      </c>
      <c r="K766">
        <v>1</v>
      </c>
      <c r="L766">
        <v>1</v>
      </c>
      <c r="M766">
        <v>1</v>
      </c>
      <c r="N766">
        <v>1</v>
      </c>
      <c r="O766">
        <v>0</v>
      </c>
      <c r="P766">
        <v>0</v>
      </c>
      <c r="Q766">
        <v>0</v>
      </c>
      <c r="R766">
        <v>0</v>
      </c>
      <c r="S766" t="s">
        <v>103</v>
      </c>
      <c r="T766" s="33">
        <f t="shared" si="33"/>
        <v>1</v>
      </c>
      <c r="Z766" s="22">
        <f t="shared" si="34"/>
        <v>0</v>
      </c>
      <c r="AA766" s="23">
        <f t="shared" si="35"/>
        <v>0</v>
      </c>
    </row>
    <row r="767" spans="1:27" x14ac:dyDescent="0.25">
      <c r="A767" t="s">
        <v>3291</v>
      </c>
      <c r="B767" t="s">
        <v>3292</v>
      </c>
      <c r="C767" t="s">
        <v>3293</v>
      </c>
      <c r="D767" t="s">
        <v>2361</v>
      </c>
      <c r="E767" t="s">
        <v>31</v>
      </c>
      <c r="F767" t="s">
        <v>32</v>
      </c>
      <c r="G767" t="s">
        <v>32</v>
      </c>
      <c r="H767">
        <v>2</v>
      </c>
      <c r="I767">
        <v>0</v>
      </c>
      <c r="J767">
        <v>2</v>
      </c>
      <c r="K767">
        <v>2</v>
      </c>
      <c r="L767">
        <v>2</v>
      </c>
      <c r="M767">
        <v>2</v>
      </c>
      <c r="N767">
        <v>2</v>
      </c>
      <c r="O767">
        <v>0</v>
      </c>
      <c r="P767">
        <v>0</v>
      </c>
      <c r="Q767">
        <v>0</v>
      </c>
      <c r="R767">
        <v>0</v>
      </c>
      <c r="S767" t="s">
        <v>103</v>
      </c>
      <c r="T767" s="33">
        <f t="shared" si="33"/>
        <v>2</v>
      </c>
      <c r="Z767" s="22">
        <f t="shared" si="34"/>
        <v>0</v>
      </c>
      <c r="AA767" s="23">
        <f t="shared" si="35"/>
        <v>0</v>
      </c>
    </row>
    <row r="768" spans="1:27" x14ac:dyDescent="0.25">
      <c r="A768" t="s">
        <v>3291</v>
      </c>
      <c r="B768" t="s">
        <v>3294</v>
      </c>
      <c r="C768" t="s">
        <v>3295</v>
      </c>
      <c r="D768" t="s">
        <v>3296</v>
      </c>
      <c r="E768" t="s">
        <v>31</v>
      </c>
      <c r="F768" t="s">
        <v>32</v>
      </c>
      <c r="G768" t="s">
        <v>32</v>
      </c>
      <c r="H768">
        <v>3</v>
      </c>
      <c r="I768">
        <v>0</v>
      </c>
      <c r="J768">
        <v>1</v>
      </c>
      <c r="K768">
        <v>0</v>
      </c>
      <c r="L768">
        <v>0</v>
      </c>
      <c r="M768">
        <v>0</v>
      </c>
      <c r="N768">
        <v>0</v>
      </c>
      <c r="O768">
        <v>1</v>
      </c>
      <c r="P768">
        <v>1</v>
      </c>
      <c r="Q768">
        <v>1</v>
      </c>
      <c r="R768">
        <v>0</v>
      </c>
      <c r="S768" t="s">
        <v>39</v>
      </c>
      <c r="T768" s="33">
        <f t="shared" si="33"/>
        <v>0</v>
      </c>
      <c r="Z768" s="22">
        <f t="shared" si="34"/>
        <v>1</v>
      </c>
      <c r="AA768" s="23">
        <f t="shared" si="35"/>
        <v>1</v>
      </c>
    </row>
    <row r="769" spans="1:55" x14ac:dyDescent="0.25">
      <c r="A769" t="s">
        <v>3291</v>
      </c>
      <c r="B769" t="s">
        <v>3297</v>
      </c>
      <c r="C769" t="s">
        <v>3298</v>
      </c>
      <c r="D769" t="s">
        <v>3299</v>
      </c>
      <c r="E769" t="s">
        <v>31</v>
      </c>
      <c r="F769" t="s">
        <v>32</v>
      </c>
      <c r="G769" t="s">
        <v>32</v>
      </c>
      <c r="H769">
        <v>2</v>
      </c>
      <c r="I769">
        <v>0</v>
      </c>
      <c r="J769">
        <v>2</v>
      </c>
      <c r="K769">
        <v>2</v>
      </c>
      <c r="L769">
        <v>2</v>
      </c>
      <c r="M769">
        <v>2</v>
      </c>
      <c r="N769">
        <v>2</v>
      </c>
      <c r="O769">
        <v>0</v>
      </c>
      <c r="P769">
        <v>0</v>
      </c>
      <c r="Q769">
        <v>0</v>
      </c>
      <c r="R769">
        <v>0</v>
      </c>
      <c r="S769" t="s">
        <v>103</v>
      </c>
      <c r="T769" s="33">
        <f t="shared" si="33"/>
        <v>2</v>
      </c>
      <c r="Z769" s="22">
        <f t="shared" si="34"/>
        <v>0</v>
      </c>
      <c r="AA769" s="23">
        <f t="shared" si="35"/>
        <v>0</v>
      </c>
    </row>
    <row r="770" spans="1:55" x14ac:dyDescent="0.25">
      <c r="A770" t="s">
        <v>3291</v>
      </c>
      <c r="B770" t="s">
        <v>3300</v>
      </c>
      <c r="C770" t="s">
        <v>3301</v>
      </c>
      <c r="D770" t="s">
        <v>3296</v>
      </c>
      <c r="E770" t="s">
        <v>31</v>
      </c>
      <c r="F770" t="s">
        <v>32</v>
      </c>
      <c r="G770" t="s">
        <v>32</v>
      </c>
      <c r="H770">
        <v>2</v>
      </c>
      <c r="I770">
        <v>0</v>
      </c>
      <c r="J770">
        <v>2</v>
      </c>
      <c r="K770">
        <v>2</v>
      </c>
      <c r="L770">
        <v>2</v>
      </c>
      <c r="M770">
        <v>2</v>
      </c>
      <c r="N770">
        <v>2</v>
      </c>
      <c r="O770">
        <v>0</v>
      </c>
      <c r="P770">
        <v>0</v>
      </c>
      <c r="Q770">
        <v>0</v>
      </c>
      <c r="R770">
        <v>0</v>
      </c>
      <c r="S770" t="s">
        <v>103</v>
      </c>
      <c r="T770" s="33">
        <f t="shared" si="33"/>
        <v>2</v>
      </c>
      <c r="Z770" s="22">
        <f t="shared" si="34"/>
        <v>0</v>
      </c>
      <c r="AA770" s="23">
        <f t="shared" si="35"/>
        <v>0</v>
      </c>
    </row>
    <row r="771" spans="1:55" x14ac:dyDescent="0.25">
      <c r="A771" t="s">
        <v>3291</v>
      </c>
      <c r="B771" t="s">
        <v>3302</v>
      </c>
      <c r="C771" t="s">
        <v>3303</v>
      </c>
      <c r="D771" t="s">
        <v>3304</v>
      </c>
      <c r="E771" t="s">
        <v>46</v>
      </c>
      <c r="F771" t="s">
        <v>38</v>
      </c>
      <c r="G771" t="s">
        <v>32</v>
      </c>
      <c r="H771">
        <v>1</v>
      </c>
      <c r="I771">
        <v>0</v>
      </c>
      <c r="J771">
        <v>1</v>
      </c>
      <c r="K771">
        <v>0</v>
      </c>
      <c r="L771">
        <v>0</v>
      </c>
      <c r="M771">
        <v>0</v>
      </c>
      <c r="N771">
        <v>0</v>
      </c>
      <c r="O771">
        <v>1</v>
      </c>
      <c r="P771">
        <v>1</v>
      </c>
      <c r="Q771">
        <v>0</v>
      </c>
      <c r="R771">
        <v>1</v>
      </c>
      <c r="S771" t="s">
        <v>33</v>
      </c>
      <c r="T771" s="33">
        <f t="shared" ref="T771:T773" si="36">N771</f>
        <v>0</v>
      </c>
      <c r="Z771" s="22">
        <f t="shared" ref="Z771:Z773" si="37">P771</f>
        <v>1</v>
      </c>
      <c r="AA771" s="23">
        <f t="shared" ref="AA771:AA774" si="38">Z771</f>
        <v>1</v>
      </c>
    </row>
    <row r="772" spans="1:55" x14ac:dyDescent="0.25">
      <c r="A772" t="s">
        <v>3291</v>
      </c>
      <c r="B772" t="s">
        <v>3305</v>
      </c>
      <c r="C772" t="s">
        <v>3306</v>
      </c>
      <c r="D772" t="s">
        <v>3307</v>
      </c>
      <c r="E772" t="s">
        <v>31</v>
      </c>
      <c r="F772" t="s">
        <v>32</v>
      </c>
      <c r="G772" t="s">
        <v>32</v>
      </c>
      <c r="H772">
        <v>4</v>
      </c>
      <c r="I772">
        <v>0</v>
      </c>
      <c r="J772">
        <v>4</v>
      </c>
      <c r="K772">
        <v>4</v>
      </c>
      <c r="L772">
        <v>4</v>
      </c>
      <c r="M772">
        <v>4</v>
      </c>
      <c r="N772">
        <v>4</v>
      </c>
      <c r="O772">
        <v>0</v>
      </c>
      <c r="P772">
        <v>0</v>
      </c>
      <c r="Q772">
        <v>0</v>
      </c>
      <c r="R772">
        <v>0</v>
      </c>
      <c r="S772" t="s">
        <v>103</v>
      </c>
      <c r="T772" s="33">
        <f t="shared" si="36"/>
        <v>4</v>
      </c>
      <c r="Z772" s="22">
        <f t="shared" si="37"/>
        <v>0</v>
      </c>
      <c r="AA772" s="23">
        <f t="shared" si="38"/>
        <v>0</v>
      </c>
    </row>
    <row r="773" spans="1:55" x14ac:dyDescent="0.25">
      <c r="A773" t="s">
        <v>3291</v>
      </c>
      <c r="B773" t="s">
        <v>3314</v>
      </c>
      <c r="C773" t="s">
        <v>3315</v>
      </c>
      <c r="D773" t="s">
        <v>3316</v>
      </c>
      <c r="E773" t="s">
        <v>31</v>
      </c>
      <c r="F773" t="s">
        <v>32</v>
      </c>
      <c r="G773" t="s">
        <v>32</v>
      </c>
      <c r="H773">
        <v>1</v>
      </c>
      <c r="I773">
        <v>0</v>
      </c>
      <c r="J773">
        <v>1</v>
      </c>
      <c r="K773">
        <v>0</v>
      </c>
      <c r="L773">
        <v>0</v>
      </c>
      <c r="M773">
        <v>0</v>
      </c>
      <c r="N773">
        <v>0</v>
      </c>
      <c r="O773">
        <v>1</v>
      </c>
      <c r="P773">
        <v>1</v>
      </c>
      <c r="Q773">
        <v>1</v>
      </c>
      <c r="R773">
        <v>0</v>
      </c>
      <c r="S773" t="s">
        <v>39</v>
      </c>
      <c r="T773" s="33">
        <f t="shared" si="36"/>
        <v>0</v>
      </c>
      <c r="Z773" s="22">
        <f t="shared" si="37"/>
        <v>1</v>
      </c>
      <c r="AA773" s="23">
        <f t="shared" si="38"/>
        <v>1</v>
      </c>
    </row>
    <row r="774" spans="1:55" x14ac:dyDescent="0.25">
      <c r="A774" s="10"/>
      <c r="B774" s="10"/>
      <c r="C774" s="10"/>
      <c r="D774" s="10"/>
      <c r="E774" s="10"/>
      <c r="F774" s="10"/>
      <c r="G774" s="10"/>
      <c r="H774" s="11">
        <f t="shared" ref="H774:R774" si="39">SUM(H2:H773)</f>
        <v>1271</v>
      </c>
      <c r="I774" s="11">
        <f t="shared" si="39"/>
        <v>73</v>
      </c>
      <c r="J774" s="11">
        <f t="shared" si="39"/>
        <v>1165</v>
      </c>
      <c r="K774" s="11">
        <f t="shared" si="39"/>
        <v>259</v>
      </c>
      <c r="L774" s="11">
        <f t="shared" si="39"/>
        <v>242</v>
      </c>
      <c r="M774" s="11">
        <f t="shared" si="39"/>
        <v>218</v>
      </c>
      <c r="N774" s="11">
        <f t="shared" si="39"/>
        <v>206</v>
      </c>
      <c r="O774" s="11">
        <f t="shared" si="39"/>
        <v>912</v>
      </c>
      <c r="P774" s="11">
        <f t="shared" si="39"/>
        <v>861</v>
      </c>
      <c r="Q774" s="11">
        <f t="shared" si="39"/>
        <v>326</v>
      </c>
      <c r="R774" s="11">
        <f t="shared" si="39"/>
        <v>586</v>
      </c>
      <c r="S774" s="10"/>
      <c r="T774" s="11">
        <f>N774</f>
        <v>206</v>
      </c>
      <c r="U774" s="11">
        <v>233</v>
      </c>
      <c r="V774" s="11">
        <v>233</v>
      </c>
      <c r="W774" s="11">
        <v>233</v>
      </c>
      <c r="X774" s="11">
        <v>233</v>
      </c>
      <c r="Y774" s="11">
        <v>233</v>
      </c>
      <c r="Z774" s="11">
        <v>1165</v>
      </c>
      <c r="AA774" s="11">
        <f t="shared" si="38"/>
        <v>1165</v>
      </c>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row>
  </sheetData>
  <pageMargins left="0.70000000000000007" right="0.70000000000000007" top="0.75" bottom="0.75" header="0.30000000000000004" footer="0.3000000000000000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D963-E607-4E16-8EA2-0F0F4CE035D4}">
  <dimension ref="A1:AN4"/>
  <sheetViews>
    <sheetView workbookViewId="0">
      <selection activeCell="AN3" sqref="AN3"/>
    </sheetView>
  </sheetViews>
  <sheetFormatPr defaultRowHeight="15" x14ac:dyDescent="0.25"/>
  <cols>
    <col min="1" max="1" width="11.28515625" bestFit="1" customWidth="1"/>
    <col min="3" max="3" width="9.42578125" customWidth="1"/>
    <col min="4" max="4" width="26.85546875" customWidth="1"/>
    <col min="38" max="38" width="11.85546875" customWidth="1"/>
    <col min="39" max="39" width="12.28515625" customWidth="1"/>
    <col min="40" max="40" width="72.85546875" customWidth="1"/>
  </cols>
  <sheetData>
    <row r="1" spans="1:40" s="5" customFormat="1" ht="126.2" customHeight="1" x14ac:dyDescent="0.25">
      <c r="A1" s="5" t="s">
        <v>3350</v>
      </c>
      <c r="B1" s="5" t="s">
        <v>3349</v>
      </c>
      <c r="C1" s="5" t="s">
        <v>3351</v>
      </c>
      <c r="D1" s="5" t="s">
        <v>3346</v>
      </c>
      <c r="E1" s="5" t="s">
        <v>4</v>
      </c>
      <c r="F1" s="5" t="s">
        <v>3343</v>
      </c>
      <c r="G1" s="6" t="s">
        <v>6</v>
      </c>
      <c r="H1" s="6" t="s">
        <v>7</v>
      </c>
      <c r="I1" s="6" t="s">
        <v>10</v>
      </c>
      <c r="J1" s="6" t="s">
        <v>12</v>
      </c>
      <c r="K1" s="6" t="s">
        <v>3320</v>
      </c>
      <c r="L1" s="6" t="s">
        <v>18</v>
      </c>
      <c r="M1" s="6" t="s">
        <v>19</v>
      </c>
      <c r="N1" s="6" t="s">
        <v>20</v>
      </c>
      <c r="O1" s="6" t="s">
        <v>21</v>
      </c>
      <c r="P1" s="6" t="s">
        <v>22</v>
      </c>
      <c r="Q1" s="6" t="s">
        <v>23</v>
      </c>
      <c r="R1" s="6" t="s">
        <v>24</v>
      </c>
      <c r="S1" s="6" t="s">
        <v>25</v>
      </c>
      <c r="T1" s="5" t="s">
        <v>26</v>
      </c>
      <c r="U1" s="32" t="s">
        <v>3344</v>
      </c>
      <c r="V1" s="17" t="s">
        <v>3345</v>
      </c>
      <c r="W1" s="17" t="s">
        <v>3321</v>
      </c>
      <c r="X1" s="17" t="s">
        <v>3322</v>
      </c>
      <c r="Y1" s="17" t="s">
        <v>3323</v>
      </c>
      <c r="Z1" s="17" t="s">
        <v>3324</v>
      </c>
      <c r="AA1" s="7" t="s">
        <v>3325</v>
      </c>
      <c r="AB1" s="7" t="s">
        <v>3326</v>
      </c>
      <c r="AC1" s="7" t="s">
        <v>3327</v>
      </c>
      <c r="AD1" s="7" t="s">
        <v>3328</v>
      </c>
      <c r="AE1" s="7" t="s">
        <v>3329</v>
      </c>
      <c r="AF1" s="7" t="s">
        <v>3330</v>
      </c>
      <c r="AG1" s="7" t="s">
        <v>3331</v>
      </c>
      <c r="AH1" s="7" t="s">
        <v>3332</v>
      </c>
      <c r="AI1" s="7" t="s">
        <v>3333</v>
      </c>
      <c r="AJ1" s="7" t="s">
        <v>3395</v>
      </c>
      <c r="AK1" s="7" t="s">
        <v>3396</v>
      </c>
      <c r="AL1" s="8" t="s">
        <v>3479</v>
      </c>
      <c r="AM1" s="8" t="s">
        <v>3334</v>
      </c>
      <c r="AN1" s="5" t="s">
        <v>3353</v>
      </c>
    </row>
    <row r="2" spans="1:40" s="23" customFormat="1" ht="90" x14ac:dyDescent="0.25">
      <c r="A2" s="23" t="s">
        <v>1085</v>
      </c>
      <c r="D2" s="2" t="s">
        <v>3612</v>
      </c>
      <c r="G2" s="23" t="s">
        <v>38</v>
      </c>
      <c r="H2" s="23" t="s">
        <v>32</v>
      </c>
      <c r="I2" s="23">
        <v>32</v>
      </c>
      <c r="J2" s="23">
        <v>0</v>
      </c>
      <c r="K2" s="23">
        <v>32</v>
      </c>
      <c r="L2" s="23">
        <v>0</v>
      </c>
      <c r="M2" s="23">
        <v>0</v>
      </c>
      <c r="N2" s="23">
        <v>0</v>
      </c>
      <c r="O2" s="23">
        <v>0</v>
      </c>
      <c r="P2" s="23">
        <v>0</v>
      </c>
      <c r="Q2" s="23">
        <v>0</v>
      </c>
      <c r="R2" s="23">
        <v>0</v>
      </c>
      <c r="S2" s="23">
        <v>0</v>
      </c>
      <c r="U2" s="33"/>
      <c r="V2" s="18"/>
      <c r="W2" s="18">
        <v>32</v>
      </c>
      <c r="X2" s="18"/>
      <c r="Y2" s="18"/>
      <c r="Z2" s="18"/>
      <c r="AA2" s="19"/>
      <c r="AB2" s="19"/>
      <c r="AC2" s="19"/>
      <c r="AD2" s="19"/>
      <c r="AE2" s="19"/>
      <c r="AF2" s="19"/>
      <c r="AG2" s="19"/>
      <c r="AH2" s="19"/>
      <c r="AI2" s="19"/>
      <c r="AJ2" s="19"/>
      <c r="AL2" s="23">
        <v>32</v>
      </c>
      <c r="AM2" s="23">
        <v>32</v>
      </c>
      <c r="AN2" s="2" t="s">
        <v>3613</v>
      </c>
    </row>
    <row r="3" spans="1:40" s="23" customFormat="1" ht="90" x14ac:dyDescent="0.25">
      <c r="A3" s="23" t="s">
        <v>1085</v>
      </c>
      <c r="D3" s="2" t="s">
        <v>3614</v>
      </c>
      <c r="G3" s="23" t="s">
        <v>38</v>
      </c>
      <c r="H3" s="23" t="s">
        <v>38</v>
      </c>
      <c r="I3" s="23">
        <v>49</v>
      </c>
      <c r="J3" s="23">
        <v>0</v>
      </c>
      <c r="K3" s="23">
        <v>49</v>
      </c>
      <c r="L3" s="23">
        <v>0</v>
      </c>
      <c r="M3" s="23">
        <v>0</v>
      </c>
      <c r="N3" s="23">
        <v>0</v>
      </c>
      <c r="O3" s="23">
        <v>0</v>
      </c>
      <c r="P3" s="23">
        <v>0</v>
      </c>
      <c r="Q3" s="23">
        <v>0</v>
      </c>
      <c r="R3" s="23">
        <v>0</v>
      </c>
      <c r="S3" s="23">
        <v>0</v>
      </c>
      <c r="U3" s="33"/>
      <c r="V3" s="18"/>
      <c r="W3" s="18"/>
      <c r="X3" s="18">
        <v>49</v>
      </c>
      <c r="Y3" s="18"/>
      <c r="Z3" s="18"/>
      <c r="AA3" s="19"/>
      <c r="AB3" s="19"/>
      <c r="AC3" s="19"/>
      <c r="AD3" s="19"/>
      <c r="AE3" s="19"/>
      <c r="AF3" s="19"/>
      <c r="AG3" s="19"/>
      <c r="AH3" s="19"/>
      <c r="AI3" s="19"/>
      <c r="AJ3" s="19"/>
      <c r="AL3" s="23">
        <v>49</v>
      </c>
      <c r="AM3" s="23">
        <v>49</v>
      </c>
      <c r="AN3" s="2" t="s">
        <v>3615</v>
      </c>
    </row>
    <row r="4" spans="1:40" x14ac:dyDescent="0.25">
      <c r="I4" s="35">
        <f>SUM(I2:I3)</f>
        <v>81</v>
      </c>
      <c r="J4" s="35">
        <f t="shared" ref="J4:AM4" si="0">SUM(J2:J3)</f>
        <v>0</v>
      </c>
      <c r="K4" s="35">
        <f t="shared" si="0"/>
        <v>81</v>
      </c>
      <c r="L4" s="35">
        <f t="shared" si="0"/>
        <v>0</v>
      </c>
      <c r="M4" s="35">
        <f t="shared" si="0"/>
        <v>0</v>
      </c>
      <c r="N4" s="35">
        <f t="shared" si="0"/>
        <v>0</v>
      </c>
      <c r="O4" s="35">
        <f t="shared" si="0"/>
        <v>0</v>
      </c>
      <c r="P4" s="35">
        <f t="shared" si="0"/>
        <v>0</v>
      </c>
      <c r="Q4" s="35">
        <f t="shared" si="0"/>
        <v>0</v>
      </c>
      <c r="R4" s="35">
        <f t="shared" si="0"/>
        <v>0</v>
      </c>
      <c r="S4" s="35">
        <f t="shared" si="0"/>
        <v>0</v>
      </c>
      <c r="T4" s="35"/>
      <c r="U4" s="35">
        <f t="shared" si="0"/>
        <v>0</v>
      </c>
      <c r="V4" s="35">
        <f t="shared" si="0"/>
        <v>0</v>
      </c>
      <c r="W4" s="35">
        <f t="shared" si="0"/>
        <v>32</v>
      </c>
      <c r="X4" s="35">
        <f t="shared" si="0"/>
        <v>49</v>
      </c>
      <c r="Y4" s="35">
        <f t="shared" si="0"/>
        <v>0</v>
      </c>
      <c r="Z4" s="35">
        <f t="shared" si="0"/>
        <v>0</v>
      </c>
      <c r="AA4" s="35">
        <f t="shared" si="0"/>
        <v>0</v>
      </c>
      <c r="AB4" s="35">
        <f t="shared" si="0"/>
        <v>0</v>
      </c>
      <c r="AC4" s="35">
        <f t="shared" si="0"/>
        <v>0</v>
      </c>
      <c r="AD4" s="35">
        <f t="shared" si="0"/>
        <v>0</v>
      </c>
      <c r="AE4" s="35">
        <f t="shared" si="0"/>
        <v>0</v>
      </c>
      <c r="AF4" s="35">
        <f t="shared" si="0"/>
        <v>0</v>
      </c>
      <c r="AG4" s="35">
        <f t="shared" si="0"/>
        <v>0</v>
      </c>
      <c r="AH4" s="35">
        <f t="shared" si="0"/>
        <v>0</v>
      </c>
      <c r="AI4" s="35">
        <f t="shared" si="0"/>
        <v>0</v>
      </c>
      <c r="AJ4" s="35">
        <f t="shared" si="0"/>
        <v>0</v>
      </c>
      <c r="AK4" s="35">
        <f t="shared" si="0"/>
        <v>0</v>
      </c>
      <c r="AL4" s="35">
        <f t="shared" si="0"/>
        <v>81</v>
      </c>
      <c r="AM4" s="35">
        <f t="shared" si="0"/>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737CF-8E12-477F-BFD9-BAC173913272}">
  <dimension ref="A1:AN4"/>
  <sheetViews>
    <sheetView workbookViewId="0">
      <selection activeCell="L17" sqref="L17"/>
    </sheetView>
  </sheetViews>
  <sheetFormatPr defaultRowHeight="15" x14ac:dyDescent="0.25"/>
  <cols>
    <col min="1" max="1" width="20.7109375" bestFit="1" customWidth="1"/>
    <col min="2" max="2" width="13" customWidth="1"/>
    <col min="38" max="38" width="11" customWidth="1"/>
    <col min="39" max="39" width="10.7109375" customWidth="1"/>
    <col min="40" max="40" width="55.42578125" customWidth="1"/>
  </cols>
  <sheetData>
    <row r="1" spans="1:40" s="5" customFormat="1" ht="126.2" customHeight="1" x14ac:dyDescent="0.25">
      <c r="A1" s="5" t="s">
        <v>3350</v>
      </c>
      <c r="B1" s="5" t="s">
        <v>3349</v>
      </c>
      <c r="C1" s="5" t="s">
        <v>3351</v>
      </c>
      <c r="D1" s="5" t="s">
        <v>3346</v>
      </c>
      <c r="E1" s="5" t="s">
        <v>4</v>
      </c>
      <c r="F1" s="5" t="s">
        <v>3343</v>
      </c>
      <c r="G1" s="6" t="s">
        <v>6</v>
      </c>
      <c r="H1" s="6" t="s">
        <v>7</v>
      </c>
      <c r="I1" s="6" t="s">
        <v>10</v>
      </c>
      <c r="J1" s="6" t="s">
        <v>12</v>
      </c>
      <c r="K1" s="6" t="s">
        <v>3320</v>
      </c>
      <c r="L1" s="6" t="s">
        <v>18</v>
      </c>
      <c r="M1" s="6" t="s">
        <v>19</v>
      </c>
      <c r="N1" s="6" t="s">
        <v>20</v>
      </c>
      <c r="O1" s="6" t="s">
        <v>21</v>
      </c>
      <c r="P1" s="6" t="s">
        <v>22</v>
      </c>
      <c r="Q1" s="6" t="s">
        <v>23</v>
      </c>
      <c r="R1" s="6" t="s">
        <v>24</v>
      </c>
      <c r="S1" s="6" t="s">
        <v>25</v>
      </c>
      <c r="T1" s="5" t="s">
        <v>26</v>
      </c>
      <c r="U1" s="32" t="s">
        <v>3344</v>
      </c>
      <c r="V1" s="36" t="s">
        <v>3345</v>
      </c>
      <c r="W1" s="36" t="s">
        <v>3321</v>
      </c>
      <c r="X1" s="36" t="s">
        <v>3322</v>
      </c>
      <c r="Y1" s="36" t="s">
        <v>3323</v>
      </c>
      <c r="Z1" s="36" t="s">
        <v>3324</v>
      </c>
      <c r="AA1" s="7" t="s">
        <v>3325</v>
      </c>
      <c r="AB1" s="7" t="s">
        <v>3326</v>
      </c>
      <c r="AC1" s="7" t="s">
        <v>3327</v>
      </c>
      <c r="AD1" s="7" t="s">
        <v>3328</v>
      </c>
      <c r="AE1" s="7" t="s">
        <v>3329</v>
      </c>
      <c r="AF1" s="7" t="s">
        <v>3330</v>
      </c>
      <c r="AG1" s="7" t="s">
        <v>3331</v>
      </c>
      <c r="AH1" s="7" t="s">
        <v>3332</v>
      </c>
      <c r="AI1" s="7" t="s">
        <v>3333</v>
      </c>
      <c r="AJ1" s="7" t="s">
        <v>3395</v>
      </c>
      <c r="AK1" s="7" t="s">
        <v>3396</v>
      </c>
      <c r="AL1" s="8" t="s">
        <v>3479</v>
      </c>
      <c r="AM1" s="8" t="s">
        <v>3334</v>
      </c>
      <c r="AN1" s="5" t="s">
        <v>3353</v>
      </c>
    </row>
    <row r="2" spans="1:40" x14ac:dyDescent="0.25">
      <c r="A2" t="s">
        <v>1517</v>
      </c>
      <c r="B2" t="s">
        <v>3617</v>
      </c>
      <c r="G2" t="s">
        <v>32</v>
      </c>
      <c r="H2" t="s">
        <v>32</v>
      </c>
      <c r="I2">
        <v>35</v>
      </c>
      <c r="J2">
        <v>0</v>
      </c>
      <c r="K2">
        <v>35</v>
      </c>
      <c r="L2">
        <v>0</v>
      </c>
      <c r="M2">
        <v>0</v>
      </c>
      <c r="N2">
        <v>0</v>
      </c>
      <c r="O2">
        <v>0</v>
      </c>
      <c r="P2">
        <v>0</v>
      </c>
      <c r="Q2">
        <v>0</v>
      </c>
      <c r="R2">
        <v>0</v>
      </c>
      <c r="S2">
        <v>0</v>
      </c>
      <c r="T2" t="s">
        <v>3619</v>
      </c>
      <c r="U2" s="33"/>
      <c r="V2" s="34"/>
      <c r="W2" s="34"/>
      <c r="X2" s="34"/>
      <c r="Y2" s="34"/>
      <c r="Z2" s="34"/>
      <c r="AA2">
        <v>5</v>
      </c>
      <c r="AB2">
        <v>15</v>
      </c>
      <c r="AC2">
        <v>15</v>
      </c>
      <c r="AL2">
        <v>35</v>
      </c>
      <c r="AM2">
        <v>35</v>
      </c>
      <c r="AN2" t="s">
        <v>3620</v>
      </c>
    </row>
    <row r="3" spans="1:40" x14ac:dyDescent="0.25">
      <c r="A3" t="s">
        <v>3616</v>
      </c>
      <c r="B3" t="s">
        <v>3618</v>
      </c>
      <c r="G3" t="s">
        <v>38</v>
      </c>
      <c r="H3" t="s">
        <v>32</v>
      </c>
      <c r="I3">
        <v>76</v>
      </c>
      <c r="J3">
        <v>0</v>
      </c>
      <c r="K3">
        <v>76</v>
      </c>
      <c r="L3">
        <v>0</v>
      </c>
      <c r="M3">
        <v>0</v>
      </c>
      <c r="N3">
        <v>0</v>
      </c>
      <c r="O3">
        <v>0</v>
      </c>
      <c r="P3">
        <v>0</v>
      </c>
      <c r="Q3">
        <v>0</v>
      </c>
      <c r="R3">
        <v>0</v>
      </c>
      <c r="S3">
        <v>0</v>
      </c>
      <c r="T3" s="23" t="s">
        <v>3619</v>
      </c>
      <c r="U3" s="33"/>
      <c r="V3" s="34"/>
      <c r="W3" s="34"/>
      <c r="X3" s="34"/>
      <c r="Y3" s="34"/>
      <c r="Z3" s="34"/>
      <c r="AA3">
        <v>6</v>
      </c>
      <c r="AB3">
        <v>20</v>
      </c>
      <c r="AC3">
        <v>20</v>
      </c>
      <c r="AD3">
        <v>20</v>
      </c>
      <c r="AE3">
        <v>10</v>
      </c>
      <c r="AL3">
        <v>76</v>
      </c>
      <c r="AM3">
        <v>76</v>
      </c>
      <c r="AN3" s="23" t="s">
        <v>3620</v>
      </c>
    </row>
    <row r="4" spans="1:40" x14ac:dyDescent="0.25">
      <c r="I4" s="35">
        <f>SUM(I2:I3)</f>
        <v>111</v>
      </c>
      <c r="J4" s="35">
        <f t="shared" ref="J4:S4" si="0">SUM(J2:J3)</f>
        <v>0</v>
      </c>
      <c r="K4" s="35">
        <f t="shared" si="0"/>
        <v>111</v>
      </c>
      <c r="L4" s="35">
        <f t="shared" si="0"/>
        <v>0</v>
      </c>
      <c r="M4" s="35">
        <f t="shared" si="0"/>
        <v>0</v>
      </c>
      <c r="N4" s="35">
        <f t="shared" si="0"/>
        <v>0</v>
      </c>
      <c r="O4" s="35">
        <f t="shared" si="0"/>
        <v>0</v>
      </c>
      <c r="P4" s="35">
        <f t="shared" si="0"/>
        <v>0</v>
      </c>
      <c r="Q4" s="35">
        <f t="shared" si="0"/>
        <v>0</v>
      </c>
      <c r="R4" s="35">
        <f t="shared" si="0"/>
        <v>0</v>
      </c>
      <c r="S4" s="35">
        <f t="shared" si="0"/>
        <v>0</v>
      </c>
      <c r="U4" s="35">
        <f t="shared" ref="U4:Z4" si="1">SUM(U2:U3)</f>
        <v>0</v>
      </c>
      <c r="V4" s="35">
        <f t="shared" si="1"/>
        <v>0</v>
      </c>
      <c r="W4" s="35">
        <f t="shared" si="1"/>
        <v>0</v>
      </c>
      <c r="X4" s="35">
        <f t="shared" si="1"/>
        <v>0</v>
      </c>
      <c r="Y4" s="35">
        <f t="shared" si="1"/>
        <v>0</v>
      </c>
      <c r="Z4" s="35">
        <f t="shared" si="1"/>
        <v>0</v>
      </c>
      <c r="AA4" s="35">
        <f>SUM(AA2:AA3)</f>
        <v>11</v>
      </c>
      <c r="AB4" s="35">
        <f t="shared" ref="AB4:AM4" si="2">SUM(AB2:AB3)</f>
        <v>35</v>
      </c>
      <c r="AC4" s="35">
        <f t="shared" si="2"/>
        <v>35</v>
      </c>
      <c r="AD4" s="35">
        <f t="shared" si="2"/>
        <v>20</v>
      </c>
      <c r="AE4" s="35">
        <f t="shared" si="2"/>
        <v>10</v>
      </c>
      <c r="AF4" s="35">
        <f t="shared" si="2"/>
        <v>0</v>
      </c>
      <c r="AG4" s="35">
        <f t="shared" si="2"/>
        <v>0</v>
      </c>
      <c r="AH4" s="35">
        <f t="shared" si="2"/>
        <v>0</v>
      </c>
      <c r="AI4" s="35">
        <f t="shared" si="2"/>
        <v>0</v>
      </c>
      <c r="AJ4" s="35">
        <f t="shared" si="2"/>
        <v>0</v>
      </c>
      <c r="AK4" s="35">
        <f t="shared" si="2"/>
        <v>0</v>
      </c>
      <c r="AL4" s="35">
        <f t="shared" si="2"/>
        <v>111</v>
      </c>
      <c r="AM4" s="35">
        <f t="shared" si="2"/>
        <v>111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EE2C-F4A5-4C91-9B29-FB20604FF6C8}">
  <dimension ref="A1:AN4"/>
  <sheetViews>
    <sheetView workbookViewId="0">
      <selection activeCell="K9" sqref="K9"/>
    </sheetView>
  </sheetViews>
  <sheetFormatPr defaultRowHeight="15" x14ac:dyDescent="0.25"/>
  <cols>
    <col min="1" max="1" width="19.140625" bestFit="1" customWidth="1"/>
    <col min="4" max="4" width="14.7109375" bestFit="1" customWidth="1"/>
    <col min="38" max="38" width="11" customWidth="1"/>
    <col min="39" max="39" width="10.85546875" customWidth="1"/>
    <col min="40" max="40" width="53.42578125" customWidth="1"/>
  </cols>
  <sheetData>
    <row r="1" spans="1:40" s="5" customFormat="1" ht="126.2" customHeight="1" x14ac:dyDescent="0.25">
      <c r="A1" s="5" t="s">
        <v>3350</v>
      </c>
      <c r="B1" s="5" t="s">
        <v>3349</v>
      </c>
      <c r="C1" s="5" t="s">
        <v>3351</v>
      </c>
      <c r="D1" s="5" t="s">
        <v>3346</v>
      </c>
      <c r="E1" s="5" t="s">
        <v>4</v>
      </c>
      <c r="F1" s="5" t="s">
        <v>3343</v>
      </c>
      <c r="G1" s="6" t="s">
        <v>6</v>
      </c>
      <c r="H1" s="6" t="s">
        <v>7</v>
      </c>
      <c r="I1" s="6" t="s">
        <v>10</v>
      </c>
      <c r="J1" s="6" t="s">
        <v>12</v>
      </c>
      <c r="K1" s="6" t="s">
        <v>3320</v>
      </c>
      <c r="L1" s="6" t="s">
        <v>18</v>
      </c>
      <c r="M1" s="6" t="s">
        <v>19</v>
      </c>
      <c r="N1" s="6" t="s">
        <v>20</v>
      </c>
      <c r="O1" s="6" t="s">
        <v>21</v>
      </c>
      <c r="P1" s="6" t="s">
        <v>22</v>
      </c>
      <c r="Q1" s="6" t="s">
        <v>23</v>
      </c>
      <c r="R1" s="6" t="s">
        <v>24</v>
      </c>
      <c r="S1" s="6" t="s">
        <v>25</v>
      </c>
      <c r="T1" s="5" t="s">
        <v>26</v>
      </c>
      <c r="U1" s="15" t="s">
        <v>3344</v>
      </c>
      <c r="V1" s="17" t="s">
        <v>3345</v>
      </c>
      <c r="W1" s="17" t="s">
        <v>3321</v>
      </c>
      <c r="X1" s="17" t="s">
        <v>3322</v>
      </c>
      <c r="Y1" s="17" t="s">
        <v>3323</v>
      </c>
      <c r="Z1" s="17" t="s">
        <v>3324</v>
      </c>
      <c r="AA1" s="7" t="s">
        <v>3325</v>
      </c>
      <c r="AB1" s="7" t="s">
        <v>3326</v>
      </c>
      <c r="AC1" s="7" t="s">
        <v>3327</v>
      </c>
      <c r="AD1" s="7" t="s">
        <v>3328</v>
      </c>
      <c r="AE1" s="7" t="s">
        <v>3329</v>
      </c>
      <c r="AF1" s="7" t="s">
        <v>3330</v>
      </c>
      <c r="AG1" s="7" t="s">
        <v>3331</v>
      </c>
      <c r="AH1" s="7" t="s">
        <v>3332</v>
      </c>
      <c r="AI1" s="7" t="s">
        <v>3333</v>
      </c>
      <c r="AJ1" s="7" t="s">
        <v>3395</v>
      </c>
      <c r="AK1" s="7" t="s">
        <v>3396</v>
      </c>
      <c r="AL1" s="8" t="s">
        <v>3479</v>
      </c>
      <c r="AM1" s="8" t="s">
        <v>3334</v>
      </c>
      <c r="AN1" s="5" t="s">
        <v>3353</v>
      </c>
    </row>
    <row r="2" spans="1:40" ht="45" x14ac:dyDescent="0.25">
      <c r="A2" t="s">
        <v>2041</v>
      </c>
      <c r="D2" t="s">
        <v>3624</v>
      </c>
      <c r="G2" t="s">
        <v>32</v>
      </c>
      <c r="H2" t="s">
        <v>32</v>
      </c>
      <c r="I2">
        <v>10</v>
      </c>
      <c r="J2">
        <v>0</v>
      </c>
      <c r="K2">
        <v>10</v>
      </c>
      <c r="L2">
        <v>0</v>
      </c>
      <c r="M2">
        <v>0</v>
      </c>
      <c r="N2">
        <v>0</v>
      </c>
      <c r="O2">
        <v>0</v>
      </c>
      <c r="P2">
        <v>0</v>
      </c>
      <c r="Q2">
        <v>0</v>
      </c>
      <c r="R2">
        <v>0</v>
      </c>
      <c r="S2">
        <v>0</v>
      </c>
      <c r="T2" s="23" t="s">
        <v>3623</v>
      </c>
      <c r="AA2">
        <v>5</v>
      </c>
      <c r="AB2">
        <v>5</v>
      </c>
      <c r="AM2">
        <v>10</v>
      </c>
      <c r="AN2" s="2" t="s">
        <v>3625</v>
      </c>
    </row>
    <row r="3" spans="1:40" ht="120" x14ac:dyDescent="0.25">
      <c r="A3" t="s">
        <v>2095</v>
      </c>
      <c r="D3" t="s">
        <v>3621</v>
      </c>
      <c r="G3" t="s">
        <v>32</v>
      </c>
      <c r="H3" t="s">
        <v>32</v>
      </c>
      <c r="I3">
        <v>69</v>
      </c>
      <c r="J3">
        <v>0</v>
      </c>
      <c r="K3">
        <v>69</v>
      </c>
      <c r="L3">
        <v>0</v>
      </c>
      <c r="M3">
        <v>0</v>
      </c>
      <c r="N3">
        <v>0</v>
      </c>
      <c r="O3">
        <v>0</v>
      </c>
      <c r="P3">
        <v>0</v>
      </c>
      <c r="Q3">
        <v>0</v>
      </c>
      <c r="R3">
        <v>0</v>
      </c>
      <c r="S3">
        <v>0</v>
      </c>
      <c r="T3" t="s">
        <v>3623</v>
      </c>
      <c r="U3">
        <v>0</v>
      </c>
      <c r="V3">
        <v>0</v>
      </c>
      <c r="W3">
        <v>0</v>
      </c>
      <c r="X3">
        <v>0</v>
      </c>
      <c r="Y3">
        <v>0</v>
      </c>
      <c r="Z3">
        <v>0</v>
      </c>
      <c r="AA3">
        <v>10</v>
      </c>
      <c r="AB3">
        <v>20</v>
      </c>
      <c r="AC3">
        <v>20</v>
      </c>
      <c r="AD3">
        <v>10</v>
      </c>
      <c r="AE3">
        <v>9</v>
      </c>
      <c r="AM3">
        <v>69</v>
      </c>
      <c r="AN3" s="2" t="s">
        <v>3622</v>
      </c>
    </row>
    <row r="4" spans="1:40" x14ac:dyDescent="0.25">
      <c r="I4" s="37">
        <f>SUM(I2:I3)</f>
        <v>79</v>
      </c>
      <c r="J4" s="37">
        <f t="shared" ref="J4:AM4" si="0">SUM(J2:J3)</f>
        <v>0</v>
      </c>
      <c r="K4" s="37">
        <f t="shared" si="0"/>
        <v>79</v>
      </c>
      <c r="L4" s="37">
        <f t="shared" si="0"/>
        <v>0</v>
      </c>
      <c r="M4" s="37">
        <f t="shared" si="0"/>
        <v>0</v>
      </c>
      <c r="N4" s="37">
        <f t="shared" si="0"/>
        <v>0</v>
      </c>
      <c r="O4" s="37">
        <f t="shared" si="0"/>
        <v>0</v>
      </c>
      <c r="P4" s="37">
        <f t="shared" si="0"/>
        <v>0</v>
      </c>
      <c r="Q4" s="37">
        <f t="shared" si="0"/>
        <v>0</v>
      </c>
      <c r="R4" s="37">
        <f t="shared" si="0"/>
        <v>0</v>
      </c>
      <c r="S4" s="37">
        <v>0</v>
      </c>
      <c r="T4" s="37"/>
      <c r="U4" s="37">
        <f t="shared" si="0"/>
        <v>0</v>
      </c>
      <c r="V4" s="37">
        <f t="shared" si="0"/>
        <v>0</v>
      </c>
      <c r="W4" s="37">
        <f t="shared" si="0"/>
        <v>0</v>
      </c>
      <c r="X4" s="37">
        <f t="shared" si="0"/>
        <v>0</v>
      </c>
      <c r="Y4" s="37">
        <f t="shared" si="0"/>
        <v>0</v>
      </c>
      <c r="Z4" s="37">
        <f t="shared" si="0"/>
        <v>0</v>
      </c>
      <c r="AA4" s="37">
        <f t="shared" si="0"/>
        <v>15</v>
      </c>
      <c r="AB4" s="37">
        <f t="shared" si="0"/>
        <v>25</v>
      </c>
      <c r="AC4" s="37">
        <f t="shared" si="0"/>
        <v>20</v>
      </c>
      <c r="AD4" s="37">
        <f t="shared" si="0"/>
        <v>10</v>
      </c>
      <c r="AE4" s="37">
        <f t="shared" si="0"/>
        <v>9</v>
      </c>
      <c r="AF4" s="37">
        <f t="shared" si="0"/>
        <v>0</v>
      </c>
      <c r="AG4" s="37">
        <f t="shared" si="0"/>
        <v>0</v>
      </c>
      <c r="AH4" s="37">
        <f t="shared" si="0"/>
        <v>0</v>
      </c>
      <c r="AI4" s="37">
        <f t="shared" si="0"/>
        <v>0</v>
      </c>
      <c r="AJ4" s="37">
        <f t="shared" si="0"/>
        <v>0</v>
      </c>
      <c r="AK4" s="37">
        <f t="shared" si="0"/>
        <v>0</v>
      </c>
      <c r="AL4" s="37">
        <f t="shared" si="0"/>
        <v>0</v>
      </c>
      <c r="AM4" s="37">
        <f t="shared" si="0"/>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540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All</vt:lpstr>
      <vt:lpstr>Totals</vt:lpstr>
      <vt:lpstr>Local Plan Allocations</vt:lpstr>
      <vt:lpstr>10 Plus</vt:lpstr>
      <vt:lpstr>5 to 9</vt:lpstr>
      <vt:lpstr>1 to 4</vt:lpstr>
      <vt:lpstr>Additional ACP Sites</vt:lpstr>
      <vt:lpstr>Local Plan review Allocations</vt:lpstr>
      <vt:lpstr>Neighbourhood Plan Allocations</vt:lpstr>
      <vt:lpstr>Windfall Allowance</vt:lpstr>
      <vt:lpstr>LP 2001 - 2026</vt:lpstr>
      <vt:lpstr>LPr 2016 -2036</vt:lpstr>
      <vt:lpstr>5 YrHLS</vt:lpstr>
      <vt:lpstr>'Windfall Allowance'!Print_Area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Littleboy</dc:creator>
  <cp:lastModifiedBy>hp</cp:lastModifiedBy>
  <cp:revision>31</cp:revision>
  <dcterms:created xsi:type="dcterms:W3CDTF">2020-04-24T09:01:02Z</dcterms:created>
  <dcterms:modified xsi:type="dcterms:W3CDTF">2020-09-23T15:39:56Z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ies>
</file>